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no\Downloads\"/>
    </mc:Choice>
  </mc:AlternateContent>
  <bookViews>
    <workbookView xWindow="0" yWindow="0" windowWidth="19200" windowHeight="10890" tabRatio="755"/>
  </bookViews>
  <sheets>
    <sheet name="Intimo donna" sheetId="4" r:id="rId1"/>
    <sheet name="Intimo Uomo" sheetId="17" r:id="rId2"/>
    <sheet name="Totale" sheetId="9" r:id="rId3"/>
  </sheets>
  <definedNames>
    <definedName name="_xlnm.Print_Titles" localSheetId="0">'Intimo donna'!$4:$4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1" i="17" l="1"/>
  <c r="F223" i="4"/>
  <c r="G169" i="17"/>
  <c r="G168" i="17"/>
  <c r="G167" i="17"/>
  <c r="G166" i="17"/>
  <c r="G164" i="17"/>
  <c r="G163" i="17"/>
  <c r="G162" i="17"/>
  <c r="G161" i="17"/>
  <c r="G159" i="17"/>
  <c r="G158" i="17"/>
  <c r="G157" i="17"/>
  <c r="G156" i="17"/>
  <c r="G154" i="17"/>
  <c r="G153" i="17"/>
  <c r="G152" i="17"/>
  <c r="G151" i="17"/>
  <c r="G149" i="17"/>
  <c r="G148" i="17"/>
  <c r="G147" i="17"/>
  <c r="G146" i="17"/>
  <c r="G144" i="17"/>
  <c r="G143" i="17"/>
  <c r="G142" i="17"/>
  <c r="G141" i="17"/>
  <c r="G139" i="17"/>
  <c r="G138" i="17"/>
  <c r="G137" i="17"/>
  <c r="G136" i="17"/>
  <c r="G134" i="17"/>
  <c r="G133" i="17"/>
  <c r="G132" i="17"/>
  <c r="G131" i="17"/>
  <c r="G129" i="17"/>
  <c r="G128" i="17"/>
  <c r="G127" i="17"/>
  <c r="G126" i="17"/>
  <c r="G124" i="17"/>
  <c r="G123" i="17"/>
  <c r="G122" i="17"/>
  <c r="G121" i="17"/>
  <c r="G119" i="17"/>
  <c r="G118" i="17"/>
  <c r="G117" i="17"/>
  <c r="G116" i="17"/>
  <c r="G114" i="17"/>
  <c r="G113" i="17"/>
  <c r="G112" i="17"/>
  <c r="G111" i="17"/>
  <c r="G109" i="17"/>
  <c r="G108" i="17"/>
  <c r="G107" i="17"/>
  <c r="G106" i="17"/>
  <c r="G104" i="17"/>
  <c r="G103" i="17"/>
  <c r="G102" i="17"/>
  <c r="G100" i="17"/>
  <c r="G99" i="17"/>
  <c r="G98" i="17"/>
  <c r="G96" i="17"/>
  <c r="G95" i="17"/>
  <c r="G94" i="17"/>
  <c r="G92" i="17"/>
  <c r="G91" i="17"/>
  <c r="G90" i="17"/>
  <c r="G88" i="17"/>
  <c r="G87" i="17"/>
  <c r="G86" i="17"/>
  <c r="G85" i="17"/>
  <c r="G83" i="17"/>
  <c r="G82" i="17"/>
  <c r="G81" i="17"/>
  <c r="G78" i="17"/>
  <c r="G79" i="17"/>
  <c r="G77" i="17"/>
  <c r="G75" i="17"/>
  <c r="G74" i="17"/>
  <c r="G73" i="17"/>
  <c r="G67" i="17"/>
  <c r="G66" i="17"/>
  <c r="G65" i="17"/>
  <c r="G63" i="17"/>
  <c r="G62" i="17"/>
  <c r="G61" i="17"/>
  <c r="G59" i="17"/>
  <c r="G58" i="17"/>
  <c r="G57" i="17"/>
  <c r="G56" i="17"/>
  <c r="G54" i="17"/>
  <c r="G53" i="17"/>
  <c r="G52" i="17"/>
  <c r="G50" i="17"/>
  <c r="G49" i="17"/>
  <c r="G48" i="17"/>
  <c r="G46" i="17"/>
  <c r="G45" i="17"/>
  <c r="G44" i="17"/>
  <c r="G42" i="17"/>
  <c r="G41" i="17"/>
  <c r="G40" i="17"/>
  <c r="G39" i="17"/>
  <c r="G37" i="17"/>
  <c r="G36" i="17"/>
  <c r="G35" i="17"/>
  <c r="G33" i="17"/>
  <c r="G32" i="17"/>
  <c r="G31" i="17"/>
  <c r="G29" i="17"/>
  <c r="G28" i="17"/>
  <c r="G27" i="17"/>
  <c r="G25" i="17"/>
  <c r="G24" i="17"/>
  <c r="G23" i="17"/>
  <c r="G22" i="17"/>
  <c r="G20" i="17"/>
  <c r="G19" i="17"/>
  <c r="G18" i="17"/>
  <c r="G15" i="17"/>
  <c r="G16" i="17"/>
  <c r="G14" i="17"/>
  <c r="G11" i="17"/>
  <c r="G12" i="17"/>
  <c r="G8" i="17"/>
  <c r="G9" i="17"/>
  <c r="G10" i="17"/>
  <c r="G7" i="17"/>
  <c r="G6" i="17"/>
  <c r="G168" i="4" l="1"/>
  <c r="G169" i="4"/>
  <c r="G170" i="4"/>
  <c r="G171" i="4"/>
  <c r="G173" i="4"/>
  <c r="G174" i="4"/>
  <c r="G175" i="4"/>
  <c r="G176" i="4"/>
  <c r="G178" i="4"/>
  <c r="G179" i="4"/>
  <c r="G180" i="4"/>
  <c r="G181" i="4"/>
  <c r="G183" i="4"/>
  <c r="G184" i="4"/>
  <c r="G185" i="4"/>
  <c r="G186" i="4"/>
  <c r="G188" i="4"/>
  <c r="G189" i="4"/>
  <c r="G190" i="4"/>
  <c r="G191" i="4"/>
  <c r="G193" i="4"/>
  <c r="G194" i="4"/>
  <c r="G195" i="4"/>
  <c r="G196" i="4"/>
  <c r="G198" i="4"/>
  <c r="G199" i="4"/>
  <c r="G200" i="4"/>
  <c r="G201" i="4"/>
  <c r="G203" i="4"/>
  <c r="G204" i="4"/>
  <c r="G205" i="4"/>
  <c r="G206" i="4"/>
  <c r="G208" i="4"/>
  <c r="G209" i="4"/>
  <c r="G210" i="4"/>
  <c r="G211" i="4"/>
  <c r="G213" i="4"/>
  <c r="G214" i="4"/>
  <c r="G215" i="4"/>
  <c r="G216" i="4"/>
  <c r="G218" i="4"/>
  <c r="G219" i="4"/>
  <c r="G220" i="4"/>
  <c r="G221" i="4"/>
  <c r="G102" i="4"/>
  <c r="G103" i="4"/>
  <c r="G104" i="4"/>
  <c r="G105" i="4"/>
  <c r="G107" i="4"/>
  <c r="G108" i="4"/>
  <c r="G109" i="4"/>
  <c r="G110" i="4"/>
  <c r="G112" i="4"/>
  <c r="G113" i="4"/>
  <c r="G114" i="4"/>
  <c r="G115" i="4"/>
  <c r="G117" i="4"/>
  <c r="G118" i="4"/>
  <c r="G119" i="4"/>
  <c r="G120" i="4"/>
  <c r="G122" i="4"/>
  <c r="G123" i="4"/>
  <c r="G124" i="4"/>
  <c r="G125" i="4"/>
  <c r="G127" i="4"/>
  <c r="G128" i="4"/>
  <c r="G129" i="4"/>
  <c r="G130" i="4"/>
  <c r="G132" i="4"/>
  <c r="G133" i="4"/>
  <c r="G134" i="4"/>
  <c r="G135" i="4"/>
  <c r="G137" i="4"/>
  <c r="G138" i="4"/>
  <c r="G139" i="4"/>
  <c r="G140" i="4"/>
  <c r="G142" i="4"/>
  <c r="G143" i="4"/>
  <c r="G144" i="4"/>
  <c r="G145" i="4"/>
  <c r="G147" i="4"/>
  <c r="G148" i="4"/>
  <c r="G149" i="4"/>
  <c r="G150" i="4"/>
  <c r="G152" i="4"/>
  <c r="G153" i="4"/>
  <c r="G154" i="4"/>
  <c r="G155" i="4"/>
  <c r="G157" i="4"/>
  <c r="G158" i="4"/>
  <c r="G159" i="4"/>
  <c r="G160" i="4"/>
  <c r="G162" i="4"/>
  <c r="G163" i="4"/>
  <c r="G164" i="4"/>
  <c r="G165" i="4"/>
  <c r="G67" i="4"/>
  <c r="G68" i="4"/>
  <c r="G69" i="4"/>
  <c r="G70" i="4"/>
  <c r="G72" i="4"/>
  <c r="G73" i="4"/>
  <c r="G74" i="4"/>
  <c r="G75" i="4"/>
  <c r="G77" i="4"/>
  <c r="G78" i="4"/>
  <c r="G79" i="4"/>
  <c r="G80" i="4"/>
  <c r="G82" i="4"/>
  <c r="G83" i="4"/>
  <c r="G84" i="4"/>
  <c r="G85" i="4"/>
  <c r="G87" i="4"/>
  <c r="G88" i="4"/>
  <c r="G89" i="4"/>
  <c r="G90" i="4"/>
  <c r="G92" i="4"/>
  <c r="G93" i="4"/>
  <c r="G94" i="4"/>
  <c r="G95" i="4"/>
  <c r="G97" i="4"/>
  <c r="I97" i="4" s="1"/>
  <c r="G98" i="4"/>
  <c r="G99" i="4"/>
  <c r="I99" i="4" s="1"/>
  <c r="G100" i="4"/>
  <c r="I100" i="4" s="1"/>
  <c r="G37" i="4"/>
  <c r="G38" i="4"/>
  <c r="G39" i="4"/>
  <c r="G40" i="4"/>
  <c r="G42" i="4"/>
  <c r="G43" i="4"/>
  <c r="G44" i="4"/>
  <c r="G45" i="4"/>
  <c r="G47" i="4"/>
  <c r="G48" i="4"/>
  <c r="G49" i="4"/>
  <c r="G50" i="4"/>
  <c r="G52" i="4"/>
  <c r="G53" i="4"/>
  <c r="G54" i="4"/>
  <c r="G55" i="4"/>
  <c r="G57" i="4"/>
  <c r="G58" i="4"/>
  <c r="G59" i="4"/>
  <c r="G60" i="4"/>
  <c r="G62" i="4"/>
  <c r="G63" i="4"/>
  <c r="G64" i="4"/>
  <c r="G65" i="4"/>
  <c r="G35" i="4"/>
  <c r="G12" i="4"/>
  <c r="G13" i="4"/>
  <c r="G14" i="4"/>
  <c r="G15" i="4"/>
  <c r="G17" i="4"/>
  <c r="G18" i="4"/>
  <c r="G19" i="4"/>
  <c r="G20" i="4"/>
  <c r="G22" i="4"/>
  <c r="G23" i="4"/>
  <c r="G24" i="4"/>
  <c r="G25" i="4"/>
  <c r="G27" i="4"/>
  <c r="G28" i="4"/>
  <c r="G29" i="4"/>
  <c r="G30" i="4"/>
  <c r="G32" i="4"/>
  <c r="G33" i="4"/>
  <c r="G34" i="4"/>
  <c r="G8" i="4"/>
  <c r="G9" i="4"/>
  <c r="G10" i="4"/>
  <c r="G7" i="4"/>
  <c r="I98" i="4"/>
  <c r="I104" i="17" l="1"/>
  <c r="I103" i="17"/>
  <c r="I102" i="17"/>
  <c r="I98" i="17"/>
  <c r="I99" i="17"/>
  <c r="I100" i="17"/>
  <c r="I83" i="17"/>
  <c r="I82" i="17"/>
  <c r="I81" i="17"/>
  <c r="I54" i="17"/>
  <c r="I53" i="17"/>
  <c r="I52" i="17"/>
  <c r="I33" i="17"/>
  <c r="I32" i="17"/>
  <c r="I31" i="17"/>
  <c r="I20" i="17"/>
  <c r="I19" i="17"/>
  <c r="I18" i="17"/>
  <c r="I16" i="17"/>
  <c r="I15" i="17"/>
  <c r="I14" i="17"/>
  <c r="I145" i="4"/>
  <c r="I144" i="4"/>
  <c r="I143" i="4"/>
  <c r="I142" i="4"/>
  <c r="I115" i="4"/>
  <c r="I114" i="4"/>
  <c r="I113" i="4"/>
  <c r="I112" i="4"/>
  <c r="I80" i="4"/>
  <c r="I79" i="4"/>
  <c r="I78" i="4"/>
  <c r="I77" i="4"/>
  <c r="I50" i="4"/>
  <c r="I49" i="4"/>
  <c r="I48" i="4"/>
  <c r="I47" i="4"/>
  <c r="I10" i="4"/>
  <c r="I9" i="4"/>
  <c r="I8" i="4"/>
  <c r="I7" i="4"/>
  <c r="I169" i="17" l="1"/>
  <c r="I168" i="17"/>
  <c r="I167" i="17"/>
  <c r="I166" i="17"/>
  <c r="I164" i="17"/>
  <c r="I163" i="17"/>
  <c r="I162" i="17"/>
  <c r="I161" i="17"/>
  <c r="I159" i="17"/>
  <c r="I158" i="17"/>
  <c r="I157" i="17"/>
  <c r="I156" i="17"/>
  <c r="I154" i="17"/>
  <c r="I153" i="17"/>
  <c r="I152" i="17"/>
  <c r="I151" i="17"/>
  <c r="I149" i="17"/>
  <c r="I148" i="17"/>
  <c r="I147" i="17"/>
  <c r="I146" i="17"/>
  <c r="I144" i="17"/>
  <c r="I143" i="17"/>
  <c r="I142" i="17"/>
  <c r="I141" i="17"/>
  <c r="I139" i="17"/>
  <c r="I138" i="17"/>
  <c r="I137" i="17"/>
  <c r="I136" i="17"/>
  <c r="I134" i="17"/>
  <c r="I133" i="17"/>
  <c r="I132" i="17"/>
  <c r="I131" i="17"/>
  <c r="I129" i="17"/>
  <c r="I128" i="17"/>
  <c r="I127" i="17"/>
  <c r="I126" i="17"/>
  <c r="I124" i="17"/>
  <c r="I123" i="17"/>
  <c r="I122" i="17"/>
  <c r="I121" i="17"/>
  <c r="I119" i="17"/>
  <c r="I118" i="17"/>
  <c r="I117" i="17"/>
  <c r="I116" i="17"/>
  <c r="I114" i="17"/>
  <c r="I113" i="17"/>
  <c r="I112" i="17"/>
  <c r="I111" i="17"/>
  <c r="I109" i="17"/>
  <c r="I108" i="17"/>
  <c r="I107" i="17"/>
  <c r="I106" i="17"/>
  <c r="I96" i="17"/>
  <c r="I95" i="17"/>
  <c r="I94" i="17"/>
  <c r="I92" i="17"/>
  <c r="I91" i="17"/>
  <c r="I90" i="17"/>
  <c r="I88" i="17"/>
  <c r="I87" i="17"/>
  <c r="I86" i="17"/>
  <c r="I85" i="17"/>
  <c r="I79" i="17"/>
  <c r="I78" i="17"/>
  <c r="I77" i="17"/>
  <c r="I75" i="17"/>
  <c r="I74" i="17"/>
  <c r="I73" i="17"/>
  <c r="I71" i="17"/>
  <c r="I70" i="17"/>
  <c r="I69" i="17"/>
  <c r="I67" i="17"/>
  <c r="I66" i="17"/>
  <c r="I65" i="17"/>
  <c r="I63" i="17"/>
  <c r="I62" i="17"/>
  <c r="I61" i="17"/>
  <c r="I59" i="17"/>
  <c r="I58" i="17"/>
  <c r="I57" i="17"/>
  <c r="I56" i="17"/>
  <c r="I50" i="17"/>
  <c r="I49" i="17"/>
  <c r="I48" i="17"/>
  <c r="I46" i="17"/>
  <c r="I45" i="17"/>
  <c r="I44" i="17"/>
  <c r="I37" i="17"/>
  <c r="I36" i="17"/>
  <c r="I35" i="17"/>
  <c r="I42" i="17"/>
  <c r="I41" i="17"/>
  <c r="I40" i="17"/>
  <c r="I39" i="17"/>
  <c r="I29" i="17"/>
  <c r="I28" i="17"/>
  <c r="I27" i="17"/>
  <c r="I25" i="17"/>
  <c r="I24" i="17"/>
  <c r="I23" i="17"/>
  <c r="I22" i="17"/>
  <c r="I12" i="17"/>
  <c r="I11" i="17"/>
  <c r="I10" i="17"/>
  <c r="I8" i="17"/>
  <c r="I7" i="17"/>
  <c r="I6" i="17"/>
  <c r="B6" i="9" l="1"/>
  <c r="I171" i="17"/>
  <c r="I173" i="17" l="1"/>
  <c r="C6" i="9" s="1"/>
  <c r="I221" i="4" l="1"/>
  <c r="I220" i="4"/>
  <c r="I219" i="4"/>
  <c r="I218" i="4"/>
  <c r="I216" i="4"/>
  <c r="I215" i="4"/>
  <c r="I214" i="4"/>
  <c r="I213" i="4"/>
  <c r="I211" i="4"/>
  <c r="I210" i="4"/>
  <c r="I209" i="4"/>
  <c r="I208" i="4"/>
  <c r="I206" i="4"/>
  <c r="I205" i="4"/>
  <c r="I204" i="4"/>
  <c r="I203" i="4"/>
  <c r="I201" i="4"/>
  <c r="I200" i="4"/>
  <c r="I199" i="4"/>
  <c r="I198" i="4"/>
  <c r="I196" i="4"/>
  <c r="I195" i="4"/>
  <c r="I194" i="4"/>
  <c r="I193" i="4"/>
  <c r="I191" i="4"/>
  <c r="I190" i="4"/>
  <c r="I189" i="4"/>
  <c r="I188" i="4"/>
  <c r="I186" i="4"/>
  <c r="I185" i="4"/>
  <c r="I184" i="4"/>
  <c r="I183" i="4"/>
  <c r="I181" i="4"/>
  <c r="I180" i="4"/>
  <c r="I179" i="4"/>
  <c r="I178" i="4"/>
  <c r="I176" i="4"/>
  <c r="I175" i="4"/>
  <c r="I174" i="4"/>
  <c r="I173" i="4"/>
  <c r="I171" i="4"/>
  <c r="I170" i="4"/>
  <c r="I169" i="4"/>
  <c r="I168" i="4"/>
  <c r="I165" i="4" l="1"/>
  <c r="I164" i="4"/>
  <c r="I163" i="4"/>
  <c r="I162" i="4"/>
  <c r="I160" i="4"/>
  <c r="I159" i="4"/>
  <c r="I158" i="4"/>
  <c r="I157" i="4"/>
  <c r="I130" i="4"/>
  <c r="I129" i="4"/>
  <c r="I128" i="4"/>
  <c r="I127" i="4"/>
  <c r="I95" i="4"/>
  <c r="I94" i="4"/>
  <c r="I93" i="4"/>
  <c r="I92" i="4"/>
  <c r="I65" i="4"/>
  <c r="I64" i="4"/>
  <c r="I63" i="4"/>
  <c r="I62" i="4"/>
  <c r="I35" i="4"/>
  <c r="I34" i="4"/>
  <c r="I33" i="4"/>
  <c r="I32" i="4"/>
  <c r="I155" i="4" l="1"/>
  <c r="I154" i="4"/>
  <c r="I153" i="4"/>
  <c r="I152" i="4"/>
  <c r="I120" i="4"/>
  <c r="I119" i="4"/>
  <c r="I118" i="4"/>
  <c r="I117" i="4"/>
  <c r="I90" i="4"/>
  <c r="I89" i="4"/>
  <c r="I88" i="4"/>
  <c r="I87" i="4"/>
  <c r="I60" i="4"/>
  <c r="I59" i="4"/>
  <c r="I58" i="4"/>
  <c r="I57" i="4"/>
  <c r="I12" i="4"/>
  <c r="I15" i="4"/>
  <c r="I14" i="4"/>
  <c r="I13" i="4"/>
  <c r="I40" i="4"/>
  <c r="I39" i="4"/>
  <c r="I38" i="4"/>
  <c r="I37" i="4"/>
  <c r="I17" i="4"/>
  <c r="I18" i="4"/>
  <c r="I19" i="4"/>
  <c r="I20" i="4"/>
  <c r="I22" i="4"/>
  <c r="I23" i="4"/>
  <c r="I24" i="4"/>
  <c r="I25" i="4"/>
  <c r="I27" i="4"/>
  <c r="I28" i="4"/>
  <c r="I29" i="4"/>
  <c r="I30" i="4"/>
  <c r="I42" i="4"/>
  <c r="I43" i="4"/>
  <c r="I44" i="4"/>
  <c r="I45" i="4"/>
  <c r="I52" i="4"/>
  <c r="I53" i="4"/>
  <c r="I54" i="4"/>
  <c r="I55" i="4"/>
  <c r="I67" i="4"/>
  <c r="I68" i="4"/>
  <c r="I69" i="4"/>
  <c r="I70" i="4"/>
  <c r="I72" i="4"/>
  <c r="I73" i="4"/>
  <c r="I74" i="4"/>
  <c r="I75" i="4"/>
  <c r="I82" i="4"/>
  <c r="I83" i="4"/>
  <c r="I84" i="4"/>
  <c r="I85" i="4"/>
  <c r="I102" i="4"/>
  <c r="I103" i="4"/>
  <c r="I104" i="4"/>
  <c r="I105" i="4"/>
  <c r="I107" i="4"/>
  <c r="I108" i="4"/>
  <c r="I109" i="4"/>
  <c r="I110" i="4"/>
  <c r="I122" i="4"/>
  <c r="I123" i="4"/>
  <c r="I124" i="4"/>
  <c r="I125" i="4"/>
  <c r="I132" i="4"/>
  <c r="I133" i="4"/>
  <c r="I134" i="4"/>
  <c r="I135" i="4"/>
  <c r="I137" i="4"/>
  <c r="I138" i="4"/>
  <c r="I139" i="4"/>
  <c r="I140" i="4"/>
  <c r="I147" i="4"/>
  <c r="I148" i="4"/>
  <c r="I149" i="4"/>
  <c r="I150" i="4"/>
  <c r="I223" i="4" l="1"/>
  <c r="B5" i="9"/>
  <c r="I225" i="4" l="1"/>
  <c r="C5" i="9" s="1"/>
  <c r="B8" i="9"/>
  <c r="C8" i="9" l="1"/>
</calcChain>
</file>

<file path=xl/sharedStrings.xml><?xml version="1.0" encoding="utf-8"?>
<sst xmlns="http://schemas.openxmlformats.org/spreadsheetml/2006/main" count="1374" uniqueCount="113">
  <si>
    <r>
      <t xml:space="preserve">Se si è in dubbio sulla </t>
    </r>
    <r>
      <rPr>
        <b/>
        <sz val="11"/>
        <color rgb="FFFF0000"/>
        <rFont val="Calibri"/>
        <family val="2"/>
        <scheme val="minor"/>
      </rPr>
      <t>taglia</t>
    </r>
    <r>
      <rPr>
        <b/>
        <sz val="11"/>
        <color theme="1"/>
        <rFont val="Calibri"/>
        <family val="2"/>
        <scheme val="minor"/>
      </rPr>
      <t xml:space="preserve"> scegliere la taglia più grande se si è alti. Es: se porti una S e sei bassa di statura scegli 3840, se sei alta scegli 4244. La differenza è più in lunghezza che in larghezza perché il tessuto si adatta al corpo.   </t>
    </r>
    <r>
      <rPr>
        <b/>
        <sz val="11"/>
        <color rgb="FFFF0000"/>
        <rFont val="Calibri"/>
        <family val="2"/>
        <scheme val="minor"/>
      </rPr>
      <t>Corrispondenza taglia:</t>
    </r>
    <r>
      <rPr>
        <b/>
        <sz val="11"/>
        <rFont val="Calibri"/>
        <family val="2"/>
        <scheme val="minor"/>
      </rPr>
      <t xml:space="preserve"> 3436 XS, 3840 S,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4244 M 4648 L-XL</t>
    </r>
  </si>
  <si>
    <t>Intimo donna</t>
  </si>
  <si>
    <t>Article</t>
  </si>
  <si>
    <t>Material</t>
  </si>
  <si>
    <t>Description</t>
  </si>
  <si>
    <t>Colour</t>
  </si>
  <si>
    <t>Taglia</t>
  </si>
  <si>
    <t>Quantità</t>
  </si>
  <si>
    <t>Purcha</t>
  </si>
  <si>
    <t>Totale</t>
  </si>
  <si>
    <t>SLIP LANA E SETA</t>
  </si>
  <si>
    <t>701310</t>
  </si>
  <si>
    <t>Virgin wool/Silk</t>
  </si>
  <si>
    <t>Ladies' bikini brief</t>
  </si>
  <si>
    <t>33 - navy-blue</t>
  </si>
  <si>
    <t>3436</t>
  </si>
  <si>
    <t>3840</t>
  </si>
  <si>
    <t>4244</t>
  </si>
  <si>
    <t>4648</t>
  </si>
  <si>
    <t>091 - light grey mélange</t>
  </si>
  <si>
    <t>COULOTTE LANA E SETA</t>
  </si>
  <si>
    <t>701330</t>
  </si>
  <si>
    <t>Ladies' pants with lace</t>
  </si>
  <si>
    <t>09 - black</t>
  </si>
  <si>
    <t>701340</t>
  </si>
  <si>
    <t>Ladies' pants</t>
  </si>
  <si>
    <t>75 - walnut</t>
  </si>
  <si>
    <t>66E - mauve</t>
  </si>
  <si>
    <t>FUSEAUX LANA E SETA</t>
  </si>
  <si>
    <t>701500</t>
  </si>
  <si>
    <t>Ladies' Leggings</t>
  </si>
  <si>
    <t>01 - natural</t>
  </si>
  <si>
    <t>CANOTTIERA LANA E SETA</t>
  </si>
  <si>
    <t>704010</t>
  </si>
  <si>
    <t>Shirt sleeveless</t>
  </si>
  <si>
    <t>CANOTTIERA IN LANA E SETA CON PIZZO (Blu non disponibile))</t>
  </si>
  <si>
    <t>704070</t>
  </si>
  <si>
    <t>Sleeveless vest for women</t>
  </si>
  <si>
    <t>MAGLIETTE MANICA CORTA LANA E SETA</t>
  </si>
  <si>
    <t>704870</t>
  </si>
  <si>
    <t>Ladies' shirt, short sleeved</t>
  </si>
  <si>
    <t>MAGLIETTA MANICA LUNGA LANA E SETA</t>
  </si>
  <si>
    <t>704970</t>
  </si>
  <si>
    <t>Ladies' shirt, long sleeved</t>
  </si>
  <si>
    <t>091 - light grey/mélange</t>
  </si>
  <si>
    <t>CAMICIA DA NOTTE LANA E SETA COSTINE</t>
  </si>
  <si>
    <t>774912</t>
  </si>
  <si>
    <t>Ladies' nightgown, long</t>
  </si>
  <si>
    <t>SLIP COTONE</t>
  </si>
  <si>
    <t>Cotton</t>
  </si>
  <si>
    <t>Ladies' bikini briefs</t>
  </si>
  <si>
    <t>01E - natural</t>
  </si>
  <si>
    <t>38E - indigo</t>
  </si>
  <si>
    <t>90E - silver</t>
  </si>
  <si>
    <t>CANOTTIERA COTONE</t>
  </si>
  <si>
    <t>Ladies' sleeveless shirt</t>
  </si>
  <si>
    <t>MAGLIETTA MANICA CORTA COTONE</t>
  </si>
  <si>
    <t>COULOTTE COTONE</t>
  </si>
  <si>
    <t>09E - black</t>
  </si>
  <si>
    <t>Totale pezzi ordinati</t>
  </si>
  <si>
    <t>Totale acquisto</t>
  </si>
  <si>
    <t>TOTALE CON SCONTO 10%</t>
  </si>
  <si>
    <t>Intimo Uomo</t>
  </si>
  <si>
    <t>Quantity</t>
  </si>
  <si>
    <t>Prezzo</t>
  </si>
  <si>
    <t>Purchase Price</t>
  </si>
  <si>
    <t>CANOTTIERA LANA</t>
  </si>
  <si>
    <t>404000</t>
  </si>
  <si>
    <t>Virgin wool</t>
  </si>
  <si>
    <t>Sleeveless vest, unisex</t>
  </si>
  <si>
    <t>5052</t>
  </si>
  <si>
    <t>5456</t>
  </si>
  <si>
    <t>MAGLIETTA MEZZA MANICA LANA</t>
  </si>
  <si>
    <t>404800</t>
  </si>
  <si>
    <t>Vest short sleeved, unisex</t>
  </si>
  <si>
    <t>404805</t>
  </si>
  <si>
    <t>Men's-Shirt, short sleeved</t>
  </si>
  <si>
    <t>98 - slate</t>
  </si>
  <si>
    <t>MAGLIETTA MANICA LUNGA LANA</t>
  </si>
  <si>
    <t>404815</t>
  </si>
  <si>
    <t>Men's shirt, long sleeved</t>
  </si>
  <si>
    <t>BOXER LANA E SETA</t>
  </si>
  <si>
    <t>701795</t>
  </si>
  <si>
    <t>Men's low waist pants</t>
  </si>
  <si>
    <t>44</t>
  </si>
  <si>
    <t>PANTACALZE LANA E SETA</t>
  </si>
  <si>
    <t>701900</t>
  </si>
  <si>
    <t>Men's leggings</t>
  </si>
  <si>
    <t>704000</t>
  </si>
  <si>
    <t>Sleeveless vest for men</t>
  </si>
  <si>
    <t>704005</t>
  </si>
  <si>
    <t>MAGLIETTA COLLO ALTO MANICA LUNGA LANA E SETA</t>
  </si>
  <si>
    <t>704410</t>
  </si>
  <si>
    <t>Polo-neck vest for unisex</t>
  </si>
  <si>
    <t>MAGLIETTA MANICA CORTA LANA E SETA</t>
  </si>
  <si>
    <t>704800</t>
  </si>
  <si>
    <t>Men's vest, short sleeved</t>
  </si>
  <si>
    <t>704805</t>
  </si>
  <si>
    <t>Men's shirt, short sleeved</t>
  </si>
  <si>
    <t>704810</t>
  </si>
  <si>
    <t>Men's vest, long sleeved</t>
  </si>
  <si>
    <t>704815</t>
  </si>
  <si>
    <t>Men's sports briefs</t>
  </si>
  <si>
    <t>BOXER COTONE</t>
  </si>
  <si>
    <t>Men's pants</t>
  </si>
  <si>
    <t>Men's sleeveless shirt</t>
  </si>
  <si>
    <t>MAGLIETTA MEZZA MANICA COTONE</t>
  </si>
  <si>
    <t>Totale prodotti</t>
  </si>
  <si>
    <t>Totale ordine</t>
  </si>
  <si>
    <t>Totale sconto 10%</t>
  </si>
  <si>
    <t>Valore ordine</t>
  </si>
  <si>
    <t>Intimo uomo</t>
  </si>
  <si>
    <t>Totale da pagare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</si>
</sst>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34" borderId="0" xfId="0" applyFill="1"/>
    <xf numFmtId="0" fontId="0" fillId="34" borderId="0" xfId="0" applyFill="1" applyAlignment="1">
      <alignment horizontal="left"/>
    </xf>
    <xf numFmtId="0" fontId="0" fillId="0" borderId="0" xfId="0" applyFill="1"/>
    <xf numFmtId="0" fontId="18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164" fontId="18" fillId="33" borderId="0" xfId="0" applyNumberFormat="1" applyFont="1" applyFill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right"/>
    </xf>
    <xf numFmtId="0" fontId="18" fillId="33" borderId="0" xfId="0" applyFont="1" applyFill="1" applyAlignment="1" applyProtection="1">
      <alignment horizontal="left" vertical="center"/>
      <protection locked="0"/>
    </xf>
    <xf numFmtId="49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0" fillId="0" borderId="0" xfId="0" applyFont="1" applyAlignment="1">
      <alignment horizontal="right" wrapText="1"/>
    </xf>
    <xf numFmtId="0" fontId="22" fillId="0" borderId="0" xfId="0" applyFont="1"/>
    <xf numFmtId="164" fontId="22" fillId="0" borderId="0" xfId="0" applyNumberFormat="1" applyFont="1"/>
    <xf numFmtId="0" fontId="23" fillId="0" borderId="0" xfId="0" applyFont="1"/>
    <xf numFmtId="164" fontId="23" fillId="0" borderId="0" xfId="0" applyNumberFormat="1" applyFont="1"/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18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left"/>
    </xf>
    <xf numFmtId="0" fontId="16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35" borderId="11" xfId="0" applyFill="1" applyBorder="1" applyAlignment="1">
      <alignment horizontal="center"/>
    </xf>
    <xf numFmtId="164" fontId="0" fillId="34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35" borderId="0" xfId="0" applyFill="1"/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164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right"/>
    </xf>
    <xf numFmtId="0" fontId="20" fillId="0" borderId="0" xfId="0" applyFont="1" applyFill="1"/>
    <xf numFmtId="0" fontId="20" fillId="36" borderId="0" xfId="0" applyFont="1" applyFill="1" applyAlignment="1">
      <alignment horizontal="left"/>
    </xf>
    <xf numFmtId="0" fontId="0" fillId="36" borderId="0" xfId="0" applyFill="1"/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right"/>
    </xf>
    <xf numFmtId="0" fontId="20" fillId="36" borderId="0" xfId="0" applyFont="1" applyFill="1"/>
    <xf numFmtId="0" fontId="20" fillId="36" borderId="0" xfId="0" applyFont="1" applyFill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0" xfId="0" applyFont="1" applyFill="1" applyAlignment="1">
      <alignment horizontal="right"/>
    </xf>
    <xf numFmtId="0" fontId="20" fillId="0" borderId="0" xfId="0" applyFont="1"/>
    <xf numFmtId="9" fontId="20" fillId="0" borderId="0" xfId="0" applyNumberFormat="1" applyFont="1"/>
    <xf numFmtId="16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5" fillId="37" borderId="0" xfId="0" applyFont="1" applyFill="1" applyAlignment="1">
      <alignment horizontal="left"/>
    </xf>
    <xf numFmtId="0" fontId="0" fillId="37" borderId="0" xfId="0" applyFill="1"/>
    <xf numFmtId="0" fontId="0" fillId="37" borderId="0" xfId="0" applyFill="1" applyAlignment="1">
      <alignment horizontal="left"/>
    </xf>
    <xf numFmtId="0" fontId="0" fillId="37" borderId="0" xfId="0" applyFill="1" applyAlignment="1">
      <alignment horizontal="center"/>
    </xf>
    <xf numFmtId="0" fontId="0" fillId="37" borderId="11" xfId="0" applyFill="1" applyBorder="1" applyAlignment="1">
      <alignment horizontal="center"/>
    </xf>
    <xf numFmtId="164" fontId="0" fillId="37" borderId="0" xfId="0" applyNumberFormat="1" applyFill="1" applyAlignment="1">
      <alignment horizontal="right"/>
    </xf>
    <xf numFmtId="0" fontId="0" fillId="37" borderId="0" xfId="0" applyFill="1" applyAlignment="1">
      <alignment horizontal="right"/>
    </xf>
    <xf numFmtId="0" fontId="20" fillId="35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right" wrapText="1"/>
    </xf>
    <xf numFmtId="164" fontId="20" fillId="0" borderId="0" xfId="0" applyNumberFormat="1" applyFont="1" applyFill="1"/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Standard 2" xfId="42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226"/>
  <sheetViews>
    <sheetView tabSelected="1" zoomScaleNormal="100" workbookViewId="0">
      <pane ySplit="4" topLeftCell="A5" activePane="bottomLeft" state="frozen"/>
      <selection pane="bottomLeft" activeCell="F7" sqref="F7"/>
    </sheetView>
  </sheetViews>
  <sheetFormatPr defaultColWidth="11.42578125" defaultRowHeight="15" x14ac:dyDescent="0.25"/>
  <cols>
    <col min="1" max="1" width="16.5703125" style="1" bestFit="1" customWidth="1"/>
    <col min="2" max="2" width="24" style="11" bestFit="1" customWidth="1"/>
    <col min="3" max="3" width="33.28515625" style="11" bestFit="1" customWidth="1"/>
    <col min="4" max="4" width="22.42578125" style="1" bestFit="1" customWidth="1"/>
    <col min="5" max="5" width="9.42578125" style="13" customWidth="1"/>
    <col min="6" max="6" width="14.140625" style="13" bestFit="1" customWidth="1"/>
    <col min="7" max="7" width="19.85546875" style="11" customWidth="1"/>
    <col min="8" max="8" width="19.85546875" style="11" hidden="1" customWidth="1"/>
    <col min="9" max="9" width="15.42578125" style="12" customWidth="1"/>
  </cols>
  <sheetData>
    <row r="1" spans="1:13" s="11" customFormat="1" ht="37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6"/>
      <c r="K1" s="76"/>
      <c r="L1" s="76"/>
      <c r="M1" s="76"/>
    </row>
    <row r="2" spans="1:13" s="11" customFormat="1" ht="26.25" x14ac:dyDescent="0.4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35"/>
    </row>
    <row r="3" spans="1:13" s="11" customFormat="1" ht="21" customHeight="1" x14ac:dyDescent="0.4">
      <c r="A3" s="69"/>
      <c r="B3" s="69"/>
      <c r="C3" s="69"/>
      <c r="D3" s="69"/>
      <c r="E3" s="69"/>
      <c r="F3" s="69"/>
      <c r="G3" s="69"/>
      <c r="H3" s="69"/>
      <c r="I3" s="69"/>
      <c r="J3" s="74"/>
    </row>
    <row r="4" spans="1:13" s="11" customFormat="1" ht="31.5" customHeight="1" x14ac:dyDescent="0.25">
      <c r="A4" s="9" t="s">
        <v>2</v>
      </c>
      <c r="B4" s="9" t="s">
        <v>3</v>
      </c>
      <c r="C4" s="6" t="s">
        <v>4</v>
      </c>
      <c r="D4" s="9" t="s">
        <v>5</v>
      </c>
      <c r="E4" s="5" t="s">
        <v>6</v>
      </c>
      <c r="F4" s="5" t="s">
        <v>7</v>
      </c>
      <c r="G4" s="7" t="s">
        <v>64</v>
      </c>
      <c r="H4" s="7" t="s">
        <v>8</v>
      </c>
      <c r="I4" s="7" t="s">
        <v>9</v>
      </c>
    </row>
    <row r="5" spans="1:13" s="4" customFormat="1" x14ac:dyDescent="0.25">
      <c r="A5" s="3"/>
      <c r="B5" s="2"/>
      <c r="C5" s="2"/>
      <c r="D5" s="3"/>
      <c r="E5" s="14"/>
      <c r="F5" s="26"/>
      <c r="G5" s="8"/>
      <c r="H5" s="8"/>
      <c r="I5" s="8"/>
    </row>
    <row r="6" spans="1:13" s="4" customFormat="1" x14ac:dyDescent="0.25">
      <c r="A6" s="47" t="s">
        <v>10</v>
      </c>
      <c r="B6" s="48"/>
      <c r="C6" s="48"/>
      <c r="D6" s="49"/>
      <c r="E6" s="50"/>
      <c r="F6" s="51"/>
      <c r="G6" s="52"/>
      <c r="H6" s="52"/>
      <c r="I6" s="52"/>
    </row>
    <row r="7" spans="1:13" s="4" customFormat="1" x14ac:dyDescent="0.25">
      <c r="A7" s="33" t="s">
        <v>11</v>
      </c>
      <c r="B7" s="27" t="s">
        <v>12</v>
      </c>
      <c r="C7" s="27" t="s">
        <v>13</v>
      </c>
      <c r="D7" s="33" t="s">
        <v>14</v>
      </c>
      <c r="E7" s="28" t="s">
        <v>15</v>
      </c>
      <c r="F7" s="29"/>
      <c r="G7" s="30">
        <f>(H7*2)*1.22</f>
        <v>18.91</v>
      </c>
      <c r="H7" s="30">
        <v>7.75</v>
      </c>
      <c r="I7" s="30">
        <f>F7*G7</f>
        <v>0</v>
      </c>
      <c r="J7" s="78"/>
      <c r="K7" s="78"/>
      <c r="L7" s="78"/>
    </row>
    <row r="8" spans="1:13" s="4" customFormat="1" x14ac:dyDescent="0.25">
      <c r="A8" s="33" t="s">
        <v>11</v>
      </c>
      <c r="B8" s="27" t="s">
        <v>12</v>
      </c>
      <c r="C8" s="27" t="s">
        <v>13</v>
      </c>
      <c r="D8" s="33" t="s">
        <v>14</v>
      </c>
      <c r="E8" s="28" t="s">
        <v>16</v>
      </c>
      <c r="F8" s="29"/>
      <c r="G8" s="30">
        <f t="shared" ref="G8:G70" si="0">(H8*2)*1.22</f>
        <v>20.007999999999999</v>
      </c>
      <c r="H8" s="30">
        <v>8.1999999999999993</v>
      </c>
      <c r="I8" s="30">
        <f>F8*G8</f>
        <v>0</v>
      </c>
      <c r="J8" s="78"/>
      <c r="K8" s="78"/>
      <c r="L8" s="78"/>
    </row>
    <row r="9" spans="1:13" s="4" customFormat="1" x14ac:dyDescent="0.25">
      <c r="A9" s="33" t="s">
        <v>11</v>
      </c>
      <c r="B9" s="27" t="s">
        <v>12</v>
      </c>
      <c r="C9" s="27" t="s">
        <v>13</v>
      </c>
      <c r="D9" s="33" t="s">
        <v>14</v>
      </c>
      <c r="E9" s="28" t="s">
        <v>17</v>
      </c>
      <c r="F9" s="29"/>
      <c r="G9" s="30">
        <f t="shared" si="0"/>
        <v>21.106000000000002</v>
      </c>
      <c r="H9" s="30">
        <v>8.65</v>
      </c>
      <c r="I9" s="30">
        <f>F9*G9</f>
        <v>0</v>
      </c>
      <c r="J9" s="78"/>
      <c r="K9" s="78"/>
      <c r="L9" s="78"/>
    </row>
    <row r="10" spans="1:13" s="4" customFormat="1" x14ac:dyDescent="0.25">
      <c r="A10" s="33" t="s">
        <v>11</v>
      </c>
      <c r="B10" s="27" t="s">
        <v>12</v>
      </c>
      <c r="C10" s="27" t="s">
        <v>13</v>
      </c>
      <c r="D10" s="33" t="s">
        <v>14</v>
      </c>
      <c r="E10" s="28" t="s">
        <v>18</v>
      </c>
      <c r="F10" s="29"/>
      <c r="G10" s="30">
        <f t="shared" si="0"/>
        <v>22.203999999999997</v>
      </c>
      <c r="H10" s="30">
        <v>9.1</v>
      </c>
      <c r="I10" s="30">
        <f>F10*G10</f>
        <v>0</v>
      </c>
      <c r="J10" s="78"/>
      <c r="K10" s="78"/>
      <c r="L10" s="78"/>
    </row>
    <row r="11" spans="1:13" s="4" customFormat="1" x14ac:dyDescent="0.25">
      <c r="A11" s="3"/>
      <c r="B11" s="2"/>
      <c r="C11" s="2"/>
      <c r="D11" s="3"/>
      <c r="E11" s="14"/>
      <c r="F11" s="26"/>
      <c r="G11" s="8"/>
      <c r="H11" s="8"/>
      <c r="I11" s="8"/>
    </row>
    <row r="12" spans="1:13" s="11" customFormat="1" x14ac:dyDescent="0.25">
      <c r="A12" s="33" t="s">
        <v>11</v>
      </c>
      <c r="B12" s="27" t="s">
        <v>12</v>
      </c>
      <c r="C12" s="27" t="s">
        <v>13</v>
      </c>
      <c r="D12" s="33" t="s">
        <v>19</v>
      </c>
      <c r="E12" s="28" t="s">
        <v>15</v>
      </c>
      <c r="F12" s="29"/>
      <c r="G12" s="30">
        <f t="shared" si="0"/>
        <v>18.91</v>
      </c>
      <c r="H12" s="30">
        <v>7.75</v>
      </c>
      <c r="I12" s="30">
        <f>F12*G12</f>
        <v>0</v>
      </c>
      <c r="J12" s="79"/>
    </row>
    <row r="13" spans="1:13" s="11" customFormat="1" x14ac:dyDescent="0.25">
      <c r="A13" s="33" t="s">
        <v>11</v>
      </c>
      <c r="B13" s="27" t="s">
        <v>12</v>
      </c>
      <c r="C13" s="27" t="s">
        <v>13</v>
      </c>
      <c r="D13" s="33" t="s">
        <v>19</v>
      </c>
      <c r="E13" s="28" t="s">
        <v>16</v>
      </c>
      <c r="F13" s="29"/>
      <c r="G13" s="30">
        <f t="shared" si="0"/>
        <v>20.007999999999999</v>
      </c>
      <c r="H13" s="30">
        <v>8.1999999999999993</v>
      </c>
      <c r="I13" s="30">
        <f>F13*G13</f>
        <v>0</v>
      </c>
      <c r="J13" s="79"/>
    </row>
    <row r="14" spans="1:13" s="11" customFormat="1" x14ac:dyDescent="0.25">
      <c r="A14" s="33" t="s">
        <v>11</v>
      </c>
      <c r="B14" s="27" t="s">
        <v>12</v>
      </c>
      <c r="C14" s="27" t="s">
        <v>13</v>
      </c>
      <c r="D14" s="33" t="s">
        <v>19</v>
      </c>
      <c r="E14" s="28" t="s">
        <v>17</v>
      </c>
      <c r="F14" s="29"/>
      <c r="G14" s="30">
        <f t="shared" si="0"/>
        <v>21.106000000000002</v>
      </c>
      <c r="H14" s="30">
        <v>8.65</v>
      </c>
      <c r="I14" s="30">
        <f>F14*G14</f>
        <v>0</v>
      </c>
      <c r="J14" s="79"/>
    </row>
    <row r="15" spans="1:13" s="11" customFormat="1" x14ac:dyDescent="0.25">
      <c r="A15" s="33" t="s">
        <v>11</v>
      </c>
      <c r="B15" s="27" t="s">
        <v>12</v>
      </c>
      <c r="C15" s="27" t="s">
        <v>13</v>
      </c>
      <c r="D15" s="33" t="s">
        <v>19</v>
      </c>
      <c r="E15" s="28" t="s">
        <v>18</v>
      </c>
      <c r="F15" s="29"/>
      <c r="G15" s="30">
        <f t="shared" si="0"/>
        <v>22.203999999999997</v>
      </c>
      <c r="H15" s="30">
        <v>9.1</v>
      </c>
      <c r="I15" s="30">
        <f>F15*G15</f>
        <v>0</v>
      </c>
      <c r="J15" s="79"/>
    </row>
    <row r="16" spans="1:13" s="4" customFormat="1" x14ac:dyDescent="0.25">
      <c r="A16" s="47" t="s">
        <v>20</v>
      </c>
      <c r="B16" s="48"/>
      <c r="C16" s="48"/>
      <c r="D16" s="49"/>
      <c r="E16" s="50"/>
      <c r="F16" s="51"/>
      <c r="G16" s="51"/>
      <c r="H16" s="52"/>
      <c r="I16" s="52"/>
    </row>
    <row r="17" spans="1:12" x14ac:dyDescent="0.25">
      <c r="A17" s="16" t="s">
        <v>21</v>
      </c>
      <c r="B17" s="10" t="s">
        <v>12</v>
      </c>
      <c r="C17" s="10" t="s">
        <v>22</v>
      </c>
      <c r="D17" s="16" t="s">
        <v>23</v>
      </c>
      <c r="E17" s="15" t="s">
        <v>15</v>
      </c>
      <c r="F17" s="25"/>
      <c r="G17" s="30">
        <f t="shared" si="0"/>
        <v>21.837999999999997</v>
      </c>
      <c r="H17" s="12">
        <v>8.9499999999999993</v>
      </c>
      <c r="I17" s="12">
        <f>F17*G17</f>
        <v>0</v>
      </c>
      <c r="J17" s="11"/>
      <c r="K17" s="11"/>
      <c r="L17" s="11"/>
    </row>
    <row r="18" spans="1:12" x14ac:dyDescent="0.25">
      <c r="A18" s="16" t="s">
        <v>21</v>
      </c>
      <c r="B18" s="10" t="s">
        <v>12</v>
      </c>
      <c r="C18" s="10" t="s">
        <v>22</v>
      </c>
      <c r="D18" s="16" t="s">
        <v>23</v>
      </c>
      <c r="E18" s="15" t="s">
        <v>16</v>
      </c>
      <c r="F18" s="25"/>
      <c r="G18" s="30">
        <f t="shared" si="0"/>
        <v>22.814</v>
      </c>
      <c r="H18" s="12">
        <v>9.35</v>
      </c>
      <c r="I18" s="12">
        <f>F18*G18</f>
        <v>0</v>
      </c>
      <c r="J18" s="11"/>
      <c r="K18" s="11"/>
      <c r="L18" s="11"/>
    </row>
    <row r="19" spans="1:12" x14ac:dyDescent="0.25">
      <c r="A19" s="16" t="s">
        <v>21</v>
      </c>
      <c r="B19" s="10" t="s">
        <v>12</v>
      </c>
      <c r="C19" s="10" t="s">
        <v>22</v>
      </c>
      <c r="D19" s="16" t="s">
        <v>23</v>
      </c>
      <c r="E19" s="15" t="s">
        <v>17</v>
      </c>
      <c r="F19" s="25"/>
      <c r="G19" s="30">
        <f t="shared" si="0"/>
        <v>23.79</v>
      </c>
      <c r="H19" s="12">
        <v>9.75</v>
      </c>
      <c r="I19" s="12">
        <f>F19*G19</f>
        <v>0</v>
      </c>
      <c r="J19" s="11"/>
      <c r="K19" s="11"/>
      <c r="L19" s="11"/>
    </row>
    <row r="20" spans="1:12" x14ac:dyDescent="0.25">
      <c r="A20" s="16" t="s">
        <v>21</v>
      </c>
      <c r="B20" s="10" t="s">
        <v>12</v>
      </c>
      <c r="C20" s="10" t="s">
        <v>22</v>
      </c>
      <c r="D20" s="16" t="s">
        <v>23</v>
      </c>
      <c r="E20" s="15" t="s">
        <v>18</v>
      </c>
      <c r="F20" s="25"/>
      <c r="G20" s="30">
        <f t="shared" si="0"/>
        <v>24.766000000000002</v>
      </c>
      <c r="H20" s="12">
        <v>10.15</v>
      </c>
      <c r="I20" s="12">
        <f>F20*G20</f>
        <v>0</v>
      </c>
      <c r="J20" s="11"/>
      <c r="K20" s="11"/>
      <c r="L20" s="11"/>
    </row>
    <row r="21" spans="1:12" s="4" customFormat="1" x14ac:dyDescent="0.25">
      <c r="A21" s="3"/>
      <c r="B21" s="2"/>
      <c r="C21" s="2"/>
      <c r="D21" s="3"/>
      <c r="E21" s="14"/>
      <c r="F21" s="26"/>
      <c r="G21" s="26"/>
      <c r="H21" s="8"/>
      <c r="I21" s="8"/>
    </row>
    <row r="22" spans="1:12" x14ac:dyDescent="0.25">
      <c r="A22" s="16" t="s">
        <v>24</v>
      </c>
      <c r="B22" s="10" t="s">
        <v>12</v>
      </c>
      <c r="C22" s="10" t="s">
        <v>25</v>
      </c>
      <c r="D22" s="16" t="s">
        <v>23</v>
      </c>
      <c r="E22" s="15" t="s">
        <v>15</v>
      </c>
      <c r="F22" s="25"/>
      <c r="G22" s="30">
        <f t="shared" si="0"/>
        <v>22.326000000000001</v>
      </c>
      <c r="H22" s="12">
        <v>9.15</v>
      </c>
      <c r="I22" s="12">
        <f>F22*G22</f>
        <v>0</v>
      </c>
      <c r="J22" s="11"/>
      <c r="K22" s="11"/>
      <c r="L22" s="11"/>
    </row>
    <row r="23" spans="1:12" x14ac:dyDescent="0.25">
      <c r="A23" s="16" t="s">
        <v>24</v>
      </c>
      <c r="B23" s="10" t="s">
        <v>12</v>
      </c>
      <c r="C23" s="10" t="s">
        <v>25</v>
      </c>
      <c r="D23" s="16" t="s">
        <v>23</v>
      </c>
      <c r="E23" s="15" t="s">
        <v>16</v>
      </c>
      <c r="F23" s="25"/>
      <c r="G23" s="30">
        <f t="shared" si="0"/>
        <v>23.18</v>
      </c>
      <c r="H23" s="12">
        <v>9.5</v>
      </c>
      <c r="I23" s="12">
        <f>F23*G23</f>
        <v>0</v>
      </c>
      <c r="J23" s="11"/>
      <c r="K23" s="11"/>
      <c r="L23" s="11"/>
    </row>
    <row r="24" spans="1:12" x14ac:dyDescent="0.25">
      <c r="A24" s="16" t="s">
        <v>24</v>
      </c>
      <c r="B24" s="10" t="s">
        <v>12</v>
      </c>
      <c r="C24" s="10" t="s">
        <v>25</v>
      </c>
      <c r="D24" s="16" t="s">
        <v>23</v>
      </c>
      <c r="E24" s="15" t="s">
        <v>17</v>
      </c>
      <c r="F24" s="25"/>
      <c r="G24" s="30">
        <f t="shared" si="0"/>
        <v>24.033999999999999</v>
      </c>
      <c r="H24" s="12">
        <v>9.85</v>
      </c>
      <c r="I24" s="12">
        <f>F24*G24</f>
        <v>0</v>
      </c>
      <c r="J24" s="11"/>
      <c r="K24" s="11"/>
      <c r="L24" s="11"/>
    </row>
    <row r="25" spans="1:12" x14ac:dyDescent="0.25">
      <c r="A25" s="16" t="s">
        <v>24</v>
      </c>
      <c r="B25" s="10" t="s">
        <v>12</v>
      </c>
      <c r="C25" s="10" t="s">
        <v>25</v>
      </c>
      <c r="D25" s="16" t="s">
        <v>23</v>
      </c>
      <c r="E25" s="15" t="s">
        <v>18</v>
      </c>
      <c r="F25" s="25"/>
      <c r="G25" s="30">
        <f t="shared" si="0"/>
        <v>24.766000000000002</v>
      </c>
      <c r="H25" s="12">
        <v>10.15</v>
      </c>
      <c r="I25" s="12">
        <f>F25*G25</f>
        <v>0</v>
      </c>
      <c r="J25" s="11"/>
      <c r="K25" s="11"/>
      <c r="L25" s="11"/>
    </row>
    <row r="26" spans="1:12" s="4" customFormat="1" x14ac:dyDescent="0.25">
      <c r="A26" s="3"/>
      <c r="B26" s="2"/>
      <c r="C26" s="2"/>
      <c r="D26" s="3"/>
      <c r="E26" s="14"/>
      <c r="F26" s="26"/>
      <c r="G26" s="26"/>
      <c r="H26" s="8"/>
      <c r="I26" s="8"/>
    </row>
    <row r="27" spans="1:12" x14ac:dyDescent="0.25">
      <c r="A27" s="16" t="s">
        <v>24</v>
      </c>
      <c r="B27" s="10" t="s">
        <v>12</v>
      </c>
      <c r="C27" s="10" t="s">
        <v>25</v>
      </c>
      <c r="D27" s="16" t="s">
        <v>26</v>
      </c>
      <c r="E27" s="15" t="s">
        <v>15</v>
      </c>
      <c r="F27" s="25"/>
      <c r="G27" s="30">
        <f t="shared" si="0"/>
        <v>22.326000000000001</v>
      </c>
      <c r="H27" s="12">
        <v>9.15</v>
      </c>
      <c r="I27" s="12">
        <f>F27*G27</f>
        <v>0</v>
      </c>
      <c r="J27" s="11"/>
      <c r="K27" s="11"/>
      <c r="L27" s="11"/>
    </row>
    <row r="28" spans="1:12" x14ac:dyDescent="0.25">
      <c r="A28" s="16" t="s">
        <v>24</v>
      </c>
      <c r="B28" s="10" t="s">
        <v>12</v>
      </c>
      <c r="C28" s="10" t="s">
        <v>25</v>
      </c>
      <c r="D28" s="16" t="s">
        <v>26</v>
      </c>
      <c r="E28" s="15" t="s">
        <v>16</v>
      </c>
      <c r="F28" s="25"/>
      <c r="G28" s="30">
        <f t="shared" si="0"/>
        <v>23.18</v>
      </c>
      <c r="H28" s="12">
        <v>9.5</v>
      </c>
      <c r="I28" s="12">
        <f>F28*G28</f>
        <v>0</v>
      </c>
      <c r="J28" s="11"/>
      <c r="K28" s="11"/>
      <c r="L28" s="11"/>
    </row>
    <row r="29" spans="1:12" x14ac:dyDescent="0.25">
      <c r="A29" s="16" t="s">
        <v>24</v>
      </c>
      <c r="B29" s="10" t="s">
        <v>12</v>
      </c>
      <c r="C29" s="10" t="s">
        <v>25</v>
      </c>
      <c r="D29" s="16" t="s">
        <v>26</v>
      </c>
      <c r="E29" s="15" t="s">
        <v>17</v>
      </c>
      <c r="F29" s="25"/>
      <c r="G29" s="30">
        <f t="shared" si="0"/>
        <v>24.033999999999999</v>
      </c>
      <c r="H29" s="12">
        <v>9.85</v>
      </c>
      <c r="I29" s="12">
        <f>F29*G29</f>
        <v>0</v>
      </c>
      <c r="J29" s="11"/>
      <c r="K29" s="11"/>
      <c r="L29" s="11"/>
    </row>
    <row r="30" spans="1:12" x14ac:dyDescent="0.25">
      <c r="A30" s="16" t="s">
        <v>24</v>
      </c>
      <c r="B30" s="10" t="s">
        <v>12</v>
      </c>
      <c r="C30" s="10" t="s">
        <v>25</v>
      </c>
      <c r="D30" s="16" t="s">
        <v>26</v>
      </c>
      <c r="E30" s="15" t="s">
        <v>18</v>
      </c>
      <c r="F30" s="25"/>
      <c r="G30" s="30">
        <f t="shared" si="0"/>
        <v>24.766000000000002</v>
      </c>
      <c r="H30" s="12">
        <v>10.15</v>
      </c>
      <c r="I30" s="12">
        <f>F30*G30</f>
        <v>0</v>
      </c>
      <c r="J30" s="11"/>
      <c r="K30" s="11"/>
      <c r="L30" s="11"/>
    </row>
    <row r="31" spans="1:12" s="4" customFormat="1" x14ac:dyDescent="0.25">
      <c r="A31" s="3"/>
      <c r="B31" s="2"/>
      <c r="C31" s="2"/>
      <c r="D31" s="3"/>
      <c r="E31" s="14"/>
      <c r="F31" s="26"/>
      <c r="G31" s="26"/>
      <c r="H31" s="8"/>
      <c r="I31" s="8"/>
    </row>
    <row r="32" spans="1:12" s="4" customFormat="1" x14ac:dyDescent="0.25">
      <c r="A32" s="33" t="s">
        <v>24</v>
      </c>
      <c r="B32" s="27" t="s">
        <v>12</v>
      </c>
      <c r="C32" s="27" t="s">
        <v>25</v>
      </c>
      <c r="D32" s="33" t="s">
        <v>27</v>
      </c>
      <c r="E32" s="28" t="s">
        <v>15</v>
      </c>
      <c r="F32" s="29"/>
      <c r="G32" s="30">
        <f t="shared" si="0"/>
        <v>22.326000000000001</v>
      </c>
      <c r="H32" s="12">
        <v>9.15</v>
      </c>
      <c r="I32" s="30">
        <f>F32*G32</f>
        <v>0</v>
      </c>
      <c r="J32" s="34"/>
      <c r="K32" s="34"/>
      <c r="L32" s="34"/>
    </row>
    <row r="33" spans="1:12" s="4" customFormat="1" x14ac:dyDescent="0.25">
      <c r="A33" s="33" t="s">
        <v>24</v>
      </c>
      <c r="B33" s="27" t="s">
        <v>12</v>
      </c>
      <c r="C33" s="27" t="s">
        <v>25</v>
      </c>
      <c r="D33" s="33" t="s">
        <v>27</v>
      </c>
      <c r="E33" s="28" t="s">
        <v>16</v>
      </c>
      <c r="F33" s="29"/>
      <c r="G33" s="30">
        <f t="shared" si="0"/>
        <v>23.18</v>
      </c>
      <c r="H33" s="12">
        <v>9.5</v>
      </c>
      <c r="I33" s="30">
        <f>F33*G33</f>
        <v>0</v>
      </c>
      <c r="J33" s="34"/>
      <c r="K33" s="34"/>
      <c r="L33" s="34"/>
    </row>
    <row r="34" spans="1:12" s="4" customFormat="1" x14ac:dyDescent="0.25">
      <c r="A34" s="33" t="s">
        <v>24</v>
      </c>
      <c r="B34" s="27" t="s">
        <v>12</v>
      </c>
      <c r="C34" s="27" t="s">
        <v>25</v>
      </c>
      <c r="D34" s="33" t="s">
        <v>27</v>
      </c>
      <c r="E34" s="28" t="s">
        <v>17</v>
      </c>
      <c r="F34" s="29"/>
      <c r="G34" s="30">
        <f t="shared" si="0"/>
        <v>24.033999999999999</v>
      </c>
      <c r="H34" s="12">
        <v>9.85</v>
      </c>
      <c r="I34" s="30">
        <f>F34*G34</f>
        <v>0</v>
      </c>
      <c r="J34" s="34"/>
      <c r="K34" s="34"/>
      <c r="L34" s="34"/>
    </row>
    <row r="35" spans="1:12" s="4" customFormat="1" x14ac:dyDescent="0.25">
      <c r="A35" s="33" t="s">
        <v>24</v>
      </c>
      <c r="B35" s="27" t="s">
        <v>12</v>
      </c>
      <c r="C35" s="27" t="s">
        <v>25</v>
      </c>
      <c r="D35" s="33" t="s">
        <v>27</v>
      </c>
      <c r="E35" s="28" t="s">
        <v>18</v>
      </c>
      <c r="F35" s="29"/>
      <c r="G35" s="30">
        <f t="shared" si="0"/>
        <v>24.766000000000002</v>
      </c>
      <c r="H35" s="12">
        <v>10.15</v>
      </c>
      <c r="I35" s="30">
        <f>F35*G35</f>
        <v>0</v>
      </c>
      <c r="J35" s="34"/>
      <c r="K35" s="34"/>
      <c r="L35" s="34"/>
    </row>
    <row r="36" spans="1:12" s="4" customFormat="1" x14ac:dyDescent="0.25">
      <c r="A36" s="47" t="s">
        <v>28</v>
      </c>
      <c r="B36" s="48"/>
      <c r="C36" s="48"/>
      <c r="D36" s="49"/>
      <c r="E36" s="50"/>
      <c r="F36" s="51"/>
      <c r="G36" s="51"/>
      <c r="H36" s="52"/>
      <c r="I36" s="52"/>
    </row>
    <row r="37" spans="1:12" s="11" customFormat="1" x14ac:dyDescent="0.25">
      <c r="A37" s="16" t="s">
        <v>29</v>
      </c>
      <c r="B37" s="10" t="s">
        <v>12</v>
      </c>
      <c r="C37" s="10" t="s">
        <v>30</v>
      </c>
      <c r="D37" s="16" t="s">
        <v>31</v>
      </c>
      <c r="E37" s="15" t="s">
        <v>15</v>
      </c>
      <c r="F37" s="25"/>
      <c r="G37" s="30">
        <f t="shared" si="0"/>
        <v>39.771999999999998</v>
      </c>
      <c r="H37" s="12">
        <v>16.3</v>
      </c>
      <c r="I37" s="12">
        <f>F37*G37</f>
        <v>0</v>
      </c>
    </row>
    <row r="38" spans="1:12" s="11" customFormat="1" x14ac:dyDescent="0.25">
      <c r="A38" s="16" t="s">
        <v>29</v>
      </c>
      <c r="B38" s="10" t="s">
        <v>12</v>
      </c>
      <c r="C38" s="10" t="s">
        <v>30</v>
      </c>
      <c r="D38" s="16" t="s">
        <v>31</v>
      </c>
      <c r="E38" s="15" t="s">
        <v>16</v>
      </c>
      <c r="F38" s="25"/>
      <c r="G38" s="30">
        <f t="shared" si="0"/>
        <v>41.602000000000004</v>
      </c>
      <c r="H38" s="12">
        <v>17.05</v>
      </c>
      <c r="I38" s="12">
        <f>F38*G38</f>
        <v>0</v>
      </c>
    </row>
    <row r="39" spans="1:12" s="11" customFormat="1" x14ac:dyDescent="0.25">
      <c r="A39" s="16" t="s">
        <v>29</v>
      </c>
      <c r="B39" s="10" t="s">
        <v>12</v>
      </c>
      <c r="C39" s="10" t="s">
        <v>30</v>
      </c>
      <c r="D39" s="16" t="s">
        <v>31</v>
      </c>
      <c r="E39" s="15" t="s">
        <v>17</v>
      </c>
      <c r="F39" s="25"/>
      <c r="G39" s="30">
        <f t="shared" si="0"/>
        <v>43.432000000000002</v>
      </c>
      <c r="H39" s="12">
        <v>17.8</v>
      </c>
      <c r="I39" s="12">
        <f>F39*G39</f>
        <v>0</v>
      </c>
    </row>
    <row r="40" spans="1:12" s="11" customFormat="1" x14ac:dyDescent="0.25">
      <c r="A40" s="16" t="s">
        <v>29</v>
      </c>
      <c r="B40" s="10" t="s">
        <v>12</v>
      </c>
      <c r="C40" s="10" t="s">
        <v>30</v>
      </c>
      <c r="D40" s="16" t="s">
        <v>31</v>
      </c>
      <c r="E40" s="15" t="s">
        <v>18</v>
      </c>
      <c r="F40" s="25"/>
      <c r="G40" s="30">
        <f t="shared" si="0"/>
        <v>45.262</v>
      </c>
      <c r="H40" s="12">
        <v>18.55</v>
      </c>
      <c r="I40" s="12">
        <f>F40*G40</f>
        <v>0</v>
      </c>
    </row>
    <row r="41" spans="1:12" s="4" customFormat="1" x14ac:dyDescent="0.25">
      <c r="A41" s="3"/>
      <c r="B41" s="2"/>
      <c r="C41" s="2"/>
      <c r="D41" s="3"/>
      <c r="E41" s="14"/>
      <c r="F41" s="26"/>
      <c r="G41" s="26"/>
      <c r="H41" s="8"/>
      <c r="I41" s="8"/>
    </row>
    <row r="42" spans="1:12" x14ac:dyDescent="0.25">
      <c r="A42" s="16" t="s">
        <v>29</v>
      </c>
      <c r="B42" s="10" t="s">
        <v>12</v>
      </c>
      <c r="C42" s="10" t="s">
        <v>30</v>
      </c>
      <c r="D42" s="16" t="s">
        <v>23</v>
      </c>
      <c r="E42" s="15" t="s">
        <v>15</v>
      </c>
      <c r="F42" s="25"/>
      <c r="G42" s="30">
        <f t="shared" si="0"/>
        <v>44.407999999999994</v>
      </c>
      <c r="H42" s="12">
        <v>18.2</v>
      </c>
      <c r="I42" s="12">
        <f>F42*G42</f>
        <v>0</v>
      </c>
      <c r="J42" s="11"/>
      <c r="K42" s="11"/>
      <c r="L42" s="11"/>
    </row>
    <row r="43" spans="1:12" x14ac:dyDescent="0.25">
      <c r="A43" s="16" t="s">
        <v>29</v>
      </c>
      <c r="B43" s="10" t="s">
        <v>12</v>
      </c>
      <c r="C43" s="10" t="s">
        <v>30</v>
      </c>
      <c r="D43" s="16" t="s">
        <v>23</v>
      </c>
      <c r="E43" s="15" t="s">
        <v>16</v>
      </c>
      <c r="F43" s="25"/>
      <c r="G43" s="30">
        <f t="shared" si="0"/>
        <v>46.36</v>
      </c>
      <c r="H43" s="12">
        <v>19</v>
      </c>
      <c r="I43" s="12">
        <f>F43*G43</f>
        <v>0</v>
      </c>
      <c r="J43" s="11"/>
      <c r="K43" s="11"/>
      <c r="L43" s="11"/>
    </row>
    <row r="44" spans="1:12" x14ac:dyDescent="0.25">
      <c r="A44" s="16" t="s">
        <v>29</v>
      </c>
      <c r="B44" s="10" t="s">
        <v>12</v>
      </c>
      <c r="C44" s="10" t="s">
        <v>30</v>
      </c>
      <c r="D44" s="16" t="s">
        <v>23</v>
      </c>
      <c r="E44" s="15" t="s">
        <v>17</v>
      </c>
      <c r="F44" s="25"/>
      <c r="G44" s="30">
        <f t="shared" si="0"/>
        <v>48.311999999999998</v>
      </c>
      <c r="H44" s="12">
        <v>19.8</v>
      </c>
      <c r="I44" s="12">
        <f>F44*G44</f>
        <v>0</v>
      </c>
      <c r="J44" s="11"/>
      <c r="K44" s="11"/>
      <c r="L44" s="11"/>
    </row>
    <row r="45" spans="1:12" x14ac:dyDescent="0.25">
      <c r="A45" s="16" t="s">
        <v>29</v>
      </c>
      <c r="B45" s="10" t="s">
        <v>12</v>
      </c>
      <c r="C45" s="10" t="s">
        <v>30</v>
      </c>
      <c r="D45" s="16" t="s">
        <v>23</v>
      </c>
      <c r="E45" s="15" t="s">
        <v>18</v>
      </c>
      <c r="F45" s="25"/>
      <c r="G45" s="30">
        <f t="shared" si="0"/>
        <v>50.264000000000003</v>
      </c>
      <c r="H45" s="12">
        <v>20.6</v>
      </c>
      <c r="I45" s="12">
        <f>F45*G45</f>
        <v>0</v>
      </c>
      <c r="J45" s="11"/>
      <c r="K45" s="11"/>
      <c r="L45" s="11"/>
    </row>
    <row r="46" spans="1:12" s="4" customFormat="1" x14ac:dyDescent="0.25">
      <c r="A46" s="3"/>
      <c r="B46" s="2"/>
      <c r="C46" s="2"/>
      <c r="D46" s="3"/>
      <c r="E46" s="14"/>
      <c r="F46" s="26"/>
      <c r="G46" s="26"/>
      <c r="H46" s="8"/>
      <c r="I46" s="8"/>
    </row>
    <row r="47" spans="1:12" s="4" customFormat="1" x14ac:dyDescent="0.25">
      <c r="A47" s="33" t="s">
        <v>29</v>
      </c>
      <c r="B47" s="27" t="s">
        <v>12</v>
      </c>
      <c r="C47" s="27" t="s">
        <v>30</v>
      </c>
      <c r="D47" s="33" t="s">
        <v>14</v>
      </c>
      <c r="E47" s="28" t="s">
        <v>15</v>
      </c>
      <c r="F47" s="29"/>
      <c r="G47" s="30">
        <f t="shared" si="0"/>
        <v>44.407999999999994</v>
      </c>
      <c r="H47" s="30">
        <v>18.2</v>
      </c>
      <c r="I47" s="30">
        <f>F47*G47</f>
        <v>0</v>
      </c>
      <c r="J47" s="78"/>
      <c r="K47" s="78"/>
      <c r="L47" s="78"/>
    </row>
    <row r="48" spans="1:12" s="4" customFormat="1" x14ac:dyDescent="0.25">
      <c r="A48" s="33" t="s">
        <v>29</v>
      </c>
      <c r="B48" s="27" t="s">
        <v>12</v>
      </c>
      <c r="C48" s="27" t="s">
        <v>30</v>
      </c>
      <c r="D48" s="33" t="s">
        <v>14</v>
      </c>
      <c r="E48" s="28" t="s">
        <v>16</v>
      </c>
      <c r="F48" s="29"/>
      <c r="G48" s="30">
        <f t="shared" si="0"/>
        <v>46.36</v>
      </c>
      <c r="H48" s="30">
        <v>19</v>
      </c>
      <c r="I48" s="30">
        <f>F48*G48</f>
        <v>0</v>
      </c>
      <c r="J48" s="78"/>
      <c r="K48" s="78"/>
      <c r="L48" s="78"/>
    </row>
    <row r="49" spans="1:12" s="4" customFormat="1" x14ac:dyDescent="0.25">
      <c r="A49" s="33" t="s">
        <v>29</v>
      </c>
      <c r="B49" s="27" t="s">
        <v>12</v>
      </c>
      <c r="C49" s="27" t="s">
        <v>30</v>
      </c>
      <c r="D49" s="33" t="s">
        <v>14</v>
      </c>
      <c r="E49" s="28" t="s">
        <v>17</v>
      </c>
      <c r="F49" s="29"/>
      <c r="G49" s="30">
        <f t="shared" si="0"/>
        <v>48.311999999999998</v>
      </c>
      <c r="H49" s="30">
        <v>19.8</v>
      </c>
      <c r="I49" s="30">
        <f>F49*G49</f>
        <v>0</v>
      </c>
      <c r="J49" s="78"/>
      <c r="K49" s="78"/>
      <c r="L49" s="78"/>
    </row>
    <row r="50" spans="1:12" s="4" customFormat="1" x14ac:dyDescent="0.25">
      <c r="A50" s="33" t="s">
        <v>29</v>
      </c>
      <c r="B50" s="27" t="s">
        <v>12</v>
      </c>
      <c r="C50" s="27" t="s">
        <v>30</v>
      </c>
      <c r="D50" s="33" t="s">
        <v>14</v>
      </c>
      <c r="E50" s="28" t="s">
        <v>18</v>
      </c>
      <c r="F50" s="29"/>
      <c r="G50" s="30">
        <f t="shared" si="0"/>
        <v>50.264000000000003</v>
      </c>
      <c r="H50" s="30">
        <v>20.6</v>
      </c>
      <c r="I50" s="30">
        <f>F50*G50</f>
        <v>0</v>
      </c>
      <c r="J50" s="78"/>
      <c r="K50" s="78"/>
      <c r="L50" s="78"/>
    </row>
    <row r="51" spans="1:12" s="4" customFormat="1" x14ac:dyDescent="0.25">
      <c r="A51" s="3"/>
      <c r="B51" s="2"/>
      <c r="C51" s="2"/>
      <c r="D51" s="3"/>
      <c r="E51" s="14"/>
      <c r="F51" s="26"/>
      <c r="G51" s="26"/>
      <c r="H51" s="8"/>
      <c r="I51" s="8"/>
    </row>
    <row r="52" spans="1:12" x14ac:dyDescent="0.25">
      <c r="A52" s="16" t="s">
        <v>29</v>
      </c>
      <c r="B52" s="10" t="s">
        <v>12</v>
      </c>
      <c r="C52" s="10" t="s">
        <v>30</v>
      </c>
      <c r="D52" s="16" t="s">
        <v>26</v>
      </c>
      <c r="E52" s="15" t="s">
        <v>15</v>
      </c>
      <c r="F52" s="25"/>
      <c r="G52" s="30">
        <f t="shared" si="0"/>
        <v>44.407999999999994</v>
      </c>
      <c r="H52" s="12">
        <v>18.2</v>
      </c>
      <c r="I52" s="12">
        <f>F52*G52</f>
        <v>0</v>
      </c>
      <c r="J52" s="11"/>
      <c r="K52" s="11"/>
      <c r="L52" s="11"/>
    </row>
    <row r="53" spans="1:12" x14ac:dyDescent="0.25">
      <c r="A53" s="16" t="s">
        <v>29</v>
      </c>
      <c r="B53" s="10" t="s">
        <v>12</v>
      </c>
      <c r="C53" s="10" t="s">
        <v>30</v>
      </c>
      <c r="D53" s="16" t="s">
        <v>26</v>
      </c>
      <c r="E53" s="15" t="s">
        <v>16</v>
      </c>
      <c r="F53" s="25"/>
      <c r="G53" s="30">
        <f t="shared" si="0"/>
        <v>46.36</v>
      </c>
      <c r="H53" s="12">
        <v>19</v>
      </c>
      <c r="I53" s="12">
        <f>F53*G53</f>
        <v>0</v>
      </c>
      <c r="J53" s="11"/>
      <c r="K53" s="11"/>
      <c r="L53" s="11"/>
    </row>
    <row r="54" spans="1:12" x14ac:dyDescent="0.25">
      <c r="A54" s="16" t="s">
        <v>29</v>
      </c>
      <c r="B54" s="10" t="s">
        <v>12</v>
      </c>
      <c r="C54" s="10" t="s">
        <v>30</v>
      </c>
      <c r="D54" s="16" t="s">
        <v>26</v>
      </c>
      <c r="E54" s="15" t="s">
        <v>17</v>
      </c>
      <c r="F54" s="25"/>
      <c r="G54" s="30">
        <f t="shared" si="0"/>
        <v>48.311999999999998</v>
      </c>
      <c r="H54" s="12">
        <v>19.8</v>
      </c>
      <c r="I54" s="12">
        <f>F54*G54</f>
        <v>0</v>
      </c>
      <c r="J54" s="11"/>
      <c r="K54" s="11"/>
      <c r="L54" s="11"/>
    </row>
    <row r="55" spans="1:12" x14ac:dyDescent="0.25">
      <c r="A55" s="16" t="s">
        <v>29</v>
      </c>
      <c r="B55" s="10" t="s">
        <v>12</v>
      </c>
      <c r="C55" s="10" t="s">
        <v>30</v>
      </c>
      <c r="D55" s="16" t="s">
        <v>26</v>
      </c>
      <c r="E55" s="15" t="s">
        <v>18</v>
      </c>
      <c r="F55" s="25"/>
      <c r="G55" s="30">
        <f t="shared" si="0"/>
        <v>50.264000000000003</v>
      </c>
      <c r="H55" s="12">
        <v>20.6</v>
      </c>
      <c r="I55" s="12">
        <f>F55*G55</f>
        <v>0</v>
      </c>
      <c r="J55" s="11"/>
      <c r="K55" s="11"/>
      <c r="L55" s="11"/>
    </row>
    <row r="56" spans="1:12" s="4" customFormat="1" x14ac:dyDescent="0.25">
      <c r="A56" s="3"/>
      <c r="B56" s="2"/>
      <c r="C56" s="2"/>
      <c r="D56" s="3"/>
      <c r="E56" s="14"/>
      <c r="F56" s="26"/>
      <c r="G56" s="26"/>
      <c r="H56" s="8"/>
      <c r="I56" s="8"/>
    </row>
    <row r="57" spans="1:12" s="11" customFormat="1" x14ac:dyDescent="0.25">
      <c r="A57" s="33" t="s">
        <v>29</v>
      </c>
      <c r="B57" s="27" t="s">
        <v>12</v>
      </c>
      <c r="C57" s="27" t="s">
        <v>30</v>
      </c>
      <c r="D57" s="33" t="s">
        <v>19</v>
      </c>
      <c r="E57" s="28" t="s">
        <v>15</v>
      </c>
      <c r="F57" s="29"/>
      <c r="G57" s="30">
        <f t="shared" si="0"/>
        <v>44.407999999999994</v>
      </c>
      <c r="H57" s="12">
        <v>18.2</v>
      </c>
      <c r="I57" s="30">
        <f>F57*G57</f>
        <v>0</v>
      </c>
      <c r="J57" s="79"/>
    </row>
    <row r="58" spans="1:12" s="11" customFormat="1" x14ac:dyDescent="0.25">
      <c r="A58" s="33" t="s">
        <v>29</v>
      </c>
      <c r="B58" s="27" t="s">
        <v>12</v>
      </c>
      <c r="C58" s="27" t="s">
        <v>30</v>
      </c>
      <c r="D58" s="33" t="s">
        <v>19</v>
      </c>
      <c r="E58" s="28" t="s">
        <v>16</v>
      </c>
      <c r="F58" s="29"/>
      <c r="G58" s="30">
        <f t="shared" si="0"/>
        <v>46.36</v>
      </c>
      <c r="H58" s="12">
        <v>19</v>
      </c>
      <c r="I58" s="30">
        <f>F58*G58</f>
        <v>0</v>
      </c>
      <c r="J58" s="79"/>
    </row>
    <row r="59" spans="1:12" s="11" customFormat="1" x14ac:dyDescent="0.25">
      <c r="A59" s="33" t="s">
        <v>29</v>
      </c>
      <c r="B59" s="27" t="s">
        <v>12</v>
      </c>
      <c r="C59" s="27" t="s">
        <v>30</v>
      </c>
      <c r="D59" s="33" t="s">
        <v>19</v>
      </c>
      <c r="E59" s="28" t="s">
        <v>17</v>
      </c>
      <c r="F59" s="29"/>
      <c r="G59" s="30">
        <f t="shared" si="0"/>
        <v>48.311999999999998</v>
      </c>
      <c r="H59" s="12">
        <v>19.8</v>
      </c>
      <c r="I59" s="30">
        <f>F59*G59</f>
        <v>0</v>
      </c>
      <c r="J59" s="79"/>
    </row>
    <row r="60" spans="1:12" s="11" customFormat="1" x14ac:dyDescent="0.25">
      <c r="A60" s="33" t="s">
        <v>29</v>
      </c>
      <c r="B60" s="27" t="s">
        <v>12</v>
      </c>
      <c r="C60" s="27" t="s">
        <v>30</v>
      </c>
      <c r="D60" s="33" t="s">
        <v>19</v>
      </c>
      <c r="E60" s="28" t="s">
        <v>18</v>
      </c>
      <c r="F60" s="29"/>
      <c r="G60" s="30">
        <f t="shared" si="0"/>
        <v>50.264000000000003</v>
      </c>
      <c r="H60" s="12">
        <v>20.6</v>
      </c>
      <c r="I60" s="30">
        <f>F60*G60</f>
        <v>0</v>
      </c>
      <c r="J60" s="79"/>
    </row>
    <row r="61" spans="1:12" s="4" customFormat="1" x14ac:dyDescent="0.25">
      <c r="A61" s="3"/>
      <c r="B61" s="2"/>
      <c r="C61" s="2"/>
      <c r="D61" s="3"/>
      <c r="E61" s="14"/>
      <c r="F61" s="26"/>
      <c r="G61" s="26"/>
      <c r="H61" s="8"/>
      <c r="I61" s="8"/>
    </row>
    <row r="62" spans="1:12" s="4" customFormat="1" x14ac:dyDescent="0.25">
      <c r="A62" s="33" t="s">
        <v>29</v>
      </c>
      <c r="B62" s="27" t="s">
        <v>12</v>
      </c>
      <c r="C62" s="27" t="s">
        <v>30</v>
      </c>
      <c r="D62" s="33" t="s">
        <v>27</v>
      </c>
      <c r="E62" s="28" t="s">
        <v>15</v>
      </c>
      <c r="F62" s="29"/>
      <c r="G62" s="30">
        <f t="shared" si="0"/>
        <v>44.407999999999994</v>
      </c>
      <c r="H62" s="12">
        <v>18.2</v>
      </c>
      <c r="I62" s="30">
        <f>F62*G62</f>
        <v>0</v>
      </c>
      <c r="J62" s="34"/>
      <c r="K62" s="34"/>
      <c r="L62" s="34"/>
    </row>
    <row r="63" spans="1:12" s="4" customFormat="1" x14ac:dyDescent="0.25">
      <c r="A63" s="33" t="s">
        <v>29</v>
      </c>
      <c r="B63" s="27" t="s">
        <v>12</v>
      </c>
      <c r="C63" s="27" t="s">
        <v>30</v>
      </c>
      <c r="D63" s="33" t="s">
        <v>27</v>
      </c>
      <c r="E63" s="28" t="s">
        <v>16</v>
      </c>
      <c r="F63" s="29"/>
      <c r="G63" s="30">
        <f t="shared" si="0"/>
        <v>46.36</v>
      </c>
      <c r="H63" s="12">
        <v>19</v>
      </c>
      <c r="I63" s="30">
        <f>F63*G63</f>
        <v>0</v>
      </c>
      <c r="J63" s="34"/>
      <c r="K63" s="34"/>
      <c r="L63" s="34"/>
    </row>
    <row r="64" spans="1:12" s="4" customFormat="1" x14ac:dyDescent="0.25">
      <c r="A64" s="33" t="s">
        <v>29</v>
      </c>
      <c r="B64" s="27" t="s">
        <v>12</v>
      </c>
      <c r="C64" s="27" t="s">
        <v>30</v>
      </c>
      <c r="D64" s="33" t="s">
        <v>27</v>
      </c>
      <c r="E64" s="28" t="s">
        <v>17</v>
      </c>
      <c r="F64" s="29"/>
      <c r="G64" s="30">
        <f t="shared" si="0"/>
        <v>48.311999999999998</v>
      </c>
      <c r="H64" s="12">
        <v>19.8</v>
      </c>
      <c r="I64" s="30">
        <f>F64*G64</f>
        <v>0</v>
      </c>
      <c r="J64" s="34"/>
      <c r="K64" s="34"/>
      <c r="L64" s="34"/>
    </row>
    <row r="65" spans="1:12" s="4" customFormat="1" x14ac:dyDescent="0.25">
      <c r="A65" s="33" t="s">
        <v>29</v>
      </c>
      <c r="B65" s="27" t="s">
        <v>12</v>
      </c>
      <c r="C65" s="27" t="s">
        <v>30</v>
      </c>
      <c r="D65" s="33" t="s">
        <v>27</v>
      </c>
      <c r="E65" s="28" t="s">
        <v>18</v>
      </c>
      <c r="F65" s="29"/>
      <c r="G65" s="30">
        <f t="shared" si="0"/>
        <v>50.264000000000003</v>
      </c>
      <c r="H65" s="12">
        <v>20.6</v>
      </c>
      <c r="I65" s="30">
        <f>F65*G65</f>
        <v>0</v>
      </c>
      <c r="J65" s="34"/>
      <c r="K65" s="34"/>
      <c r="L65" s="34"/>
    </row>
    <row r="66" spans="1:12" s="4" customFormat="1" x14ac:dyDescent="0.25">
      <c r="A66" s="47" t="s">
        <v>32</v>
      </c>
      <c r="B66" s="48"/>
      <c r="C66" s="48"/>
      <c r="D66" s="49"/>
      <c r="E66" s="50"/>
      <c r="F66" s="51"/>
      <c r="G66" s="51"/>
      <c r="H66" s="52"/>
      <c r="I66" s="52"/>
    </row>
    <row r="67" spans="1:12" x14ac:dyDescent="0.25">
      <c r="A67" s="16" t="s">
        <v>33</v>
      </c>
      <c r="B67" s="10" t="s">
        <v>12</v>
      </c>
      <c r="C67" s="33" t="s">
        <v>34</v>
      </c>
      <c r="D67" s="16" t="s">
        <v>31</v>
      </c>
      <c r="E67" s="15" t="s">
        <v>15</v>
      </c>
      <c r="F67" s="25"/>
      <c r="G67" s="30">
        <f t="shared" si="0"/>
        <v>25.986000000000001</v>
      </c>
      <c r="H67" s="12">
        <v>10.65</v>
      </c>
      <c r="I67" s="12">
        <f>F67*G67</f>
        <v>0</v>
      </c>
      <c r="J67" s="11"/>
      <c r="K67" s="11"/>
      <c r="L67" s="11"/>
    </row>
    <row r="68" spans="1:12" x14ac:dyDescent="0.25">
      <c r="A68" s="16" t="s">
        <v>33</v>
      </c>
      <c r="B68" s="10" t="s">
        <v>12</v>
      </c>
      <c r="C68" s="33" t="s">
        <v>34</v>
      </c>
      <c r="D68" s="16" t="s">
        <v>31</v>
      </c>
      <c r="E68" s="15" t="s">
        <v>16</v>
      </c>
      <c r="F68" s="25"/>
      <c r="G68" s="30">
        <f t="shared" si="0"/>
        <v>27.693999999999999</v>
      </c>
      <c r="H68" s="12">
        <v>11.35</v>
      </c>
      <c r="I68" s="12">
        <f>F68*G68</f>
        <v>0</v>
      </c>
      <c r="J68" s="11"/>
      <c r="K68" s="11"/>
      <c r="L68" s="11"/>
    </row>
    <row r="69" spans="1:12" x14ac:dyDescent="0.25">
      <c r="A69" s="16" t="s">
        <v>33</v>
      </c>
      <c r="B69" s="10" t="s">
        <v>12</v>
      </c>
      <c r="C69" s="33" t="s">
        <v>34</v>
      </c>
      <c r="D69" s="16" t="s">
        <v>31</v>
      </c>
      <c r="E69" s="15" t="s">
        <v>17</v>
      </c>
      <c r="F69" s="25"/>
      <c r="G69" s="30">
        <f t="shared" si="0"/>
        <v>29.402000000000001</v>
      </c>
      <c r="H69" s="12">
        <v>12.05</v>
      </c>
      <c r="I69" s="12">
        <f>F69*G69</f>
        <v>0</v>
      </c>
      <c r="J69" s="11"/>
      <c r="K69" s="75"/>
      <c r="L69" s="11"/>
    </row>
    <row r="70" spans="1:12" x14ac:dyDescent="0.25">
      <c r="A70" s="16" t="s">
        <v>33</v>
      </c>
      <c r="B70" s="10" t="s">
        <v>12</v>
      </c>
      <c r="C70" s="33" t="s">
        <v>34</v>
      </c>
      <c r="D70" s="16" t="s">
        <v>31</v>
      </c>
      <c r="E70" s="15" t="s">
        <v>18</v>
      </c>
      <c r="F70" s="25"/>
      <c r="G70" s="30">
        <f t="shared" si="0"/>
        <v>31.11</v>
      </c>
      <c r="H70" s="12">
        <v>12.75</v>
      </c>
      <c r="I70" s="12">
        <f>F70*G70</f>
        <v>0</v>
      </c>
      <c r="J70" s="11"/>
      <c r="K70" s="11"/>
      <c r="L70" s="11"/>
    </row>
    <row r="71" spans="1:12" s="4" customFormat="1" x14ac:dyDescent="0.25">
      <c r="A71" s="3"/>
      <c r="B71" s="2"/>
      <c r="C71" s="2"/>
      <c r="D71" s="3"/>
      <c r="E71" s="14"/>
      <c r="F71" s="26"/>
      <c r="G71" s="26"/>
      <c r="H71" s="8"/>
      <c r="I71" s="8"/>
    </row>
    <row r="72" spans="1:12" x14ac:dyDescent="0.25">
      <c r="A72" s="16" t="s">
        <v>33</v>
      </c>
      <c r="B72" s="10" t="s">
        <v>12</v>
      </c>
      <c r="C72" s="33" t="s">
        <v>34</v>
      </c>
      <c r="D72" s="16" t="s">
        <v>23</v>
      </c>
      <c r="E72" s="15" t="s">
        <v>15</v>
      </c>
      <c r="F72" s="25"/>
      <c r="G72" s="30">
        <f t="shared" ref="G72:G135" si="1">(H72*2)*1.22</f>
        <v>28.669999999999998</v>
      </c>
      <c r="H72" s="30">
        <v>11.75</v>
      </c>
      <c r="I72" s="12">
        <f>F72*G72</f>
        <v>0</v>
      </c>
      <c r="J72" s="11"/>
      <c r="K72" s="11"/>
      <c r="L72" s="11"/>
    </row>
    <row r="73" spans="1:12" x14ac:dyDescent="0.25">
      <c r="A73" s="16" t="s">
        <v>33</v>
      </c>
      <c r="B73" s="10" t="s">
        <v>12</v>
      </c>
      <c r="C73" s="33" t="s">
        <v>34</v>
      </c>
      <c r="D73" s="16" t="s">
        <v>23</v>
      </c>
      <c r="E73" s="15" t="s">
        <v>16</v>
      </c>
      <c r="F73" s="25"/>
      <c r="G73" s="30">
        <f t="shared" si="1"/>
        <v>30.377999999999997</v>
      </c>
      <c r="H73" s="30">
        <v>12.45</v>
      </c>
      <c r="I73" s="12">
        <f>F73*G73</f>
        <v>0</v>
      </c>
      <c r="J73" s="11"/>
      <c r="K73" s="11"/>
      <c r="L73" s="11"/>
    </row>
    <row r="74" spans="1:12" x14ac:dyDescent="0.25">
      <c r="A74" s="16" t="s">
        <v>33</v>
      </c>
      <c r="B74" s="10" t="s">
        <v>12</v>
      </c>
      <c r="C74" s="33" t="s">
        <v>34</v>
      </c>
      <c r="D74" s="16" t="s">
        <v>23</v>
      </c>
      <c r="E74" s="15" t="s">
        <v>17</v>
      </c>
      <c r="F74" s="25"/>
      <c r="G74" s="30">
        <f t="shared" si="1"/>
        <v>32.085999999999999</v>
      </c>
      <c r="H74" s="30">
        <v>13.15</v>
      </c>
      <c r="I74" s="12">
        <f>F74*G74</f>
        <v>0</v>
      </c>
      <c r="J74" s="11"/>
      <c r="K74" s="11"/>
      <c r="L74" s="11"/>
    </row>
    <row r="75" spans="1:12" x14ac:dyDescent="0.25">
      <c r="A75" s="16" t="s">
        <v>33</v>
      </c>
      <c r="B75" s="10" t="s">
        <v>12</v>
      </c>
      <c r="C75" s="33" t="s">
        <v>34</v>
      </c>
      <c r="D75" s="16" t="s">
        <v>23</v>
      </c>
      <c r="E75" s="15" t="s">
        <v>18</v>
      </c>
      <c r="F75" s="25"/>
      <c r="G75" s="30">
        <f t="shared" si="1"/>
        <v>33.793999999999997</v>
      </c>
      <c r="H75" s="30">
        <v>13.85</v>
      </c>
      <c r="I75" s="12">
        <f>F75*G75</f>
        <v>0</v>
      </c>
      <c r="J75" s="11"/>
      <c r="K75" s="11"/>
      <c r="L75" s="11"/>
    </row>
    <row r="76" spans="1:12" s="4" customFormat="1" x14ac:dyDescent="0.25">
      <c r="A76" s="3"/>
      <c r="B76" s="2"/>
      <c r="C76" s="2"/>
      <c r="D76" s="3"/>
      <c r="E76" s="14"/>
      <c r="F76" s="26"/>
      <c r="G76" s="26"/>
      <c r="H76" s="8"/>
      <c r="I76" s="8"/>
    </row>
    <row r="77" spans="1:12" s="4" customFormat="1" x14ac:dyDescent="0.25">
      <c r="A77" s="33" t="s">
        <v>33</v>
      </c>
      <c r="B77" s="27" t="s">
        <v>12</v>
      </c>
      <c r="C77" s="33" t="s">
        <v>34</v>
      </c>
      <c r="D77" s="33" t="s">
        <v>14</v>
      </c>
      <c r="E77" s="28" t="s">
        <v>15</v>
      </c>
      <c r="F77" s="29"/>
      <c r="G77" s="30">
        <f t="shared" si="1"/>
        <v>28.669999999999998</v>
      </c>
      <c r="H77" s="30">
        <v>11.75</v>
      </c>
      <c r="I77" s="30">
        <f>F77*G77</f>
        <v>0</v>
      </c>
      <c r="J77" s="78"/>
      <c r="K77" s="78"/>
      <c r="L77" s="78"/>
    </row>
    <row r="78" spans="1:12" s="4" customFormat="1" x14ac:dyDescent="0.25">
      <c r="A78" s="33" t="s">
        <v>33</v>
      </c>
      <c r="B78" s="27" t="s">
        <v>12</v>
      </c>
      <c r="C78" s="33" t="s">
        <v>34</v>
      </c>
      <c r="D78" s="33" t="s">
        <v>14</v>
      </c>
      <c r="E78" s="28" t="s">
        <v>16</v>
      </c>
      <c r="F78" s="29"/>
      <c r="G78" s="30">
        <f t="shared" si="1"/>
        <v>30.377999999999997</v>
      </c>
      <c r="H78" s="30">
        <v>12.45</v>
      </c>
      <c r="I78" s="30">
        <f>F78*G78</f>
        <v>0</v>
      </c>
      <c r="J78" s="78"/>
      <c r="K78" s="78"/>
      <c r="L78" s="78"/>
    </row>
    <row r="79" spans="1:12" s="4" customFormat="1" x14ac:dyDescent="0.25">
      <c r="A79" s="33" t="s">
        <v>33</v>
      </c>
      <c r="B79" s="27" t="s">
        <v>12</v>
      </c>
      <c r="C79" s="33" t="s">
        <v>34</v>
      </c>
      <c r="D79" s="33" t="s">
        <v>14</v>
      </c>
      <c r="E79" s="28" t="s">
        <v>17</v>
      </c>
      <c r="F79" s="29"/>
      <c r="G79" s="30">
        <f t="shared" si="1"/>
        <v>32.085999999999999</v>
      </c>
      <c r="H79" s="30">
        <v>13.15</v>
      </c>
      <c r="I79" s="30">
        <f>F79*G79</f>
        <v>0</v>
      </c>
      <c r="J79" s="78"/>
      <c r="K79" s="78"/>
      <c r="L79" s="78"/>
    </row>
    <row r="80" spans="1:12" s="4" customFormat="1" x14ac:dyDescent="0.25">
      <c r="A80" s="33" t="s">
        <v>33</v>
      </c>
      <c r="B80" s="27" t="s">
        <v>12</v>
      </c>
      <c r="C80" s="33" t="s">
        <v>34</v>
      </c>
      <c r="D80" s="33" t="s">
        <v>14</v>
      </c>
      <c r="E80" s="28" t="s">
        <v>18</v>
      </c>
      <c r="F80" s="29"/>
      <c r="G80" s="30">
        <f t="shared" si="1"/>
        <v>33.793999999999997</v>
      </c>
      <c r="H80" s="30">
        <v>13.85</v>
      </c>
      <c r="I80" s="30">
        <f>F80*G80</f>
        <v>0</v>
      </c>
      <c r="J80" s="78"/>
      <c r="K80" s="78"/>
      <c r="L80" s="78"/>
    </row>
    <row r="81" spans="1:12" s="4" customFormat="1" x14ac:dyDescent="0.25">
      <c r="A81" s="3"/>
      <c r="B81" s="2"/>
      <c r="C81" s="2"/>
      <c r="D81" s="3"/>
      <c r="E81" s="14"/>
      <c r="F81" s="26"/>
      <c r="G81" s="26"/>
      <c r="H81" s="8"/>
      <c r="I81" s="8"/>
    </row>
    <row r="82" spans="1:12" x14ac:dyDescent="0.25">
      <c r="A82" s="16" t="s">
        <v>33</v>
      </c>
      <c r="B82" s="10" t="s">
        <v>12</v>
      </c>
      <c r="C82" s="33" t="s">
        <v>34</v>
      </c>
      <c r="D82" s="16" t="s">
        <v>26</v>
      </c>
      <c r="E82" s="15" t="s">
        <v>15</v>
      </c>
      <c r="F82" s="25"/>
      <c r="G82" s="30">
        <f t="shared" si="1"/>
        <v>28.669999999999998</v>
      </c>
      <c r="H82" s="30">
        <v>11.75</v>
      </c>
      <c r="I82" s="12">
        <f>F82*G82</f>
        <v>0</v>
      </c>
      <c r="J82" s="11"/>
      <c r="K82" s="11"/>
      <c r="L82" s="11"/>
    </row>
    <row r="83" spans="1:12" x14ac:dyDescent="0.25">
      <c r="A83" s="16" t="s">
        <v>33</v>
      </c>
      <c r="B83" s="10" t="s">
        <v>12</v>
      </c>
      <c r="C83" s="33" t="s">
        <v>34</v>
      </c>
      <c r="D83" s="16" t="s">
        <v>26</v>
      </c>
      <c r="E83" s="15" t="s">
        <v>16</v>
      </c>
      <c r="F83" s="25"/>
      <c r="G83" s="30">
        <f t="shared" si="1"/>
        <v>30.377999999999997</v>
      </c>
      <c r="H83" s="30">
        <v>12.45</v>
      </c>
      <c r="I83" s="12">
        <f>F83*G83</f>
        <v>0</v>
      </c>
      <c r="J83" s="11"/>
      <c r="K83" s="11"/>
      <c r="L83" s="11"/>
    </row>
    <row r="84" spans="1:12" x14ac:dyDescent="0.25">
      <c r="A84" s="16" t="s">
        <v>33</v>
      </c>
      <c r="B84" s="10" t="s">
        <v>12</v>
      </c>
      <c r="C84" s="33" t="s">
        <v>34</v>
      </c>
      <c r="D84" s="16" t="s">
        <v>26</v>
      </c>
      <c r="E84" s="15" t="s">
        <v>17</v>
      </c>
      <c r="F84" s="25"/>
      <c r="G84" s="30">
        <f t="shared" si="1"/>
        <v>32.085999999999999</v>
      </c>
      <c r="H84" s="30">
        <v>13.15</v>
      </c>
      <c r="I84" s="12">
        <f>F84*G84</f>
        <v>0</v>
      </c>
      <c r="J84" s="11"/>
      <c r="K84" s="11"/>
      <c r="L84" s="11"/>
    </row>
    <row r="85" spans="1:12" x14ac:dyDescent="0.25">
      <c r="A85" s="16" t="s">
        <v>33</v>
      </c>
      <c r="B85" s="10" t="s">
        <v>12</v>
      </c>
      <c r="C85" s="33" t="s">
        <v>34</v>
      </c>
      <c r="D85" s="16" t="s">
        <v>26</v>
      </c>
      <c r="E85" s="15" t="s">
        <v>18</v>
      </c>
      <c r="F85" s="25"/>
      <c r="G85" s="30">
        <f t="shared" si="1"/>
        <v>33.793999999999997</v>
      </c>
      <c r="H85" s="30">
        <v>13.85</v>
      </c>
      <c r="I85" s="12">
        <f>F85*G85</f>
        <v>0</v>
      </c>
      <c r="J85" s="11"/>
      <c r="K85" s="11"/>
      <c r="L85" s="11"/>
    </row>
    <row r="86" spans="1:12" s="4" customFormat="1" x14ac:dyDescent="0.25">
      <c r="A86" s="3"/>
      <c r="B86" s="2"/>
      <c r="C86" s="2"/>
      <c r="D86" s="3"/>
      <c r="E86" s="14"/>
      <c r="F86" s="26"/>
      <c r="G86" s="26"/>
      <c r="H86" s="8"/>
      <c r="I86" s="8"/>
    </row>
    <row r="87" spans="1:12" s="4" customFormat="1" x14ac:dyDescent="0.25">
      <c r="A87" s="33" t="s">
        <v>33</v>
      </c>
      <c r="B87" s="27" t="s">
        <v>12</v>
      </c>
      <c r="C87" s="33" t="s">
        <v>34</v>
      </c>
      <c r="D87" s="33" t="s">
        <v>19</v>
      </c>
      <c r="E87" s="28" t="s">
        <v>15</v>
      </c>
      <c r="F87" s="29"/>
      <c r="G87" s="30">
        <f t="shared" si="1"/>
        <v>28.669999999999998</v>
      </c>
      <c r="H87" s="30">
        <v>11.75</v>
      </c>
      <c r="I87" s="30">
        <f>F87*G87</f>
        <v>0</v>
      </c>
    </row>
    <row r="88" spans="1:12" s="4" customFormat="1" x14ac:dyDescent="0.25">
      <c r="A88" s="33" t="s">
        <v>33</v>
      </c>
      <c r="B88" s="27" t="s">
        <v>12</v>
      </c>
      <c r="C88" s="33" t="s">
        <v>34</v>
      </c>
      <c r="D88" s="33" t="s">
        <v>19</v>
      </c>
      <c r="E88" s="28" t="s">
        <v>16</v>
      </c>
      <c r="F88" s="29"/>
      <c r="G88" s="30">
        <f t="shared" si="1"/>
        <v>30.377999999999997</v>
      </c>
      <c r="H88" s="30">
        <v>12.45</v>
      </c>
      <c r="I88" s="30">
        <f>F88*G88</f>
        <v>0</v>
      </c>
    </row>
    <row r="89" spans="1:12" s="4" customFormat="1" x14ac:dyDescent="0.25">
      <c r="A89" s="33" t="s">
        <v>33</v>
      </c>
      <c r="B89" s="27" t="s">
        <v>12</v>
      </c>
      <c r="C89" s="33" t="s">
        <v>34</v>
      </c>
      <c r="D89" s="33" t="s">
        <v>19</v>
      </c>
      <c r="E89" s="28" t="s">
        <v>17</v>
      </c>
      <c r="F89" s="29"/>
      <c r="G89" s="30">
        <f t="shared" si="1"/>
        <v>32.085999999999999</v>
      </c>
      <c r="H89" s="30">
        <v>13.15</v>
      </c>
      <c r="I89" s="30">
        <f>F89*G89</f>
        <v>0</v>
      </c>
    </row>
    <row r="90" spans="1:12" s="4" customFormat="1" x14ac:dyDescent="0.25">
      <c r="A90" s="33" t="s">
        <v>33</v>
      </c>
      <c r="B90" s="27" t="s">
        <v>12</v>
      </c>
      <c r="C90" s="33" t="s">
        <v>34</v>
      </c>
      <c r="D90" s="33" t="s">
        <v>19</v>
      </c>
      <c r="E90" s="28" t="s">
        <v>18</v>
      </c>
      <c r="F90" s="29"/>
      <c r="G90" s="30">
        <f t="shared" si="1"/>
        <v>33.793999999999997</v>
      </c>
      <c r="H90" s="30">
        <v>13.85</v>
      </c>
      <c r="I90" s="30">
        <f>F90*G90</f>
        <v>0</v>
      </c>
    </row>
    <row r="91" spans="1:12" s="4" customFormat="1" x14ac:dyDescent="0.25">
      <c r="A91" s="3"/>
      <c r="B91" s="2"/>
      <c r="C91" s="2"/>
      <c r="D91" s="3"/>
      <c r="E91" s="14"/>
      <c r="F91" s="26"/>
      <c r="G91" s="26"/>
      <c r="H91" s="8"/>
      <c r="I91" s="8"/>
    </row>
    <row r="92" spans="1:12" s="4" customFormat="1" x14ac:dyDescent="0.25">
      <c r="A92" s="33" t="s">
        <v>33</v>
      </c>
      <c r="B92" s="27" t="s">
        <v>12</v>
      </c>
      <c r="C92" s="33" t="s">
        <v>34</v>
      </c>
      <c r="D92" s="33" t="s">
        <v>27</v>
      </c>
      <c r="E92" s="28" t="s">
        <v>15</v>
      </c>
      <c r="F92" s="29"/>
      <c r="G92" s="30">
        <f t="shared" si="1"/>
        <v>28.669999999999998</v>
      </c>
      <c r="H92" s="30">
        <v>11.75</v>
      </c>
      <c r="I92" s="30">
        <f>F92*G92</f>
        <v>0</v>
      </c>
      <c r="J92" s="34"/>
      <c r="K92" s="34"/>
      <c r="L92" s="34"/>
    </row>
    <row r="93" spans="1:12" s="4" customFormat="1" x14ac:dyDescent="0.25">
      <c r="A93" s="33" t="s">
        <v>33</v>
      </c>
      <c r="B93" s="27" t="s">
        <v>12</v>
      </c>
      <c r="C93" s="33" t="s">
        <v>34</v>
      </c>
      <c r="D93" s="33" t="s">
        <v>27</v>
      </c>
      <c r="E93" s="28" t="s">
        <v>16</v>
      </c>
      <c r="F93" s="29"/>
      <c r="G93" s="30">
        <f t="shared" si="1"/>
        <v>30.377999999999997</v>
      </c>
      <c r="H93" s="30">
        <v>12.45</v>
      </c>
      <c r="I93" s="30">
        <f>F93*G93</f>
        <v>0</v>
      </c>
      <c r="J93" s="34"/>
      <c r="K93" s="34"/>
      <c r="L93" s="34"/>
    </row>
    <row r="94" spans="1:12" s="4" customFormat="1" x14ac:dyDescent="0.25">
      <c r="A94" s="33" t="s">
        <v>33</v>
      </c>
      <c r="B94" s="27" t="s">
        <v>12</v>
      </c>
      <c r="C94" s="33" t="s">
        <v>34</v>
      </c>
      <c r="D94" s="33" t="s">
        <v>27</v>
      </c>
      <c r="E94" s="28" t="s">
        <v>17</v>
      </c>
      <c r="F94" s="29"/>
      <c r="G94" s="30">
        <f t="shared" si="1"/>
        <v>32.085999999999999</v>
      </c>
      <c r="H94" s="30">
        <v>13.15</v>
      </c>
      <c r="I94" s="30">
        <f>F94*G94</f>
        <v>0</v>
      </c>
      <c r="J94" s="34"/>
      <c r="K94" s="34"/>
      <c r="L94" s="34"/>
    </row>
    <row r="95" spans="1:12" s="4" customFormat="1" x14ac:dyDescent="0.25">
      <c r="A95" s="33" t="s">
        <v>33</v>
      </c>
      <c r="B95" s="27" t="s">
        <v>12</v>
      </c>
      <c r="C95" s="33" t="s">
        <v>34</v>
      </c>
      <c r="D95" s="33" t="s">
        <v>27</v>
      </c>
      <c r="E95" s="28" t="s">
        <v>18</v>
      </c>
      <c r="F95" s="29"/>
      <c r="G95" s="30">
        <f t="shared" si="1"/>
        <v>33.793999999999997</v>
      </c>
      <c r="H95" s="30">
        <v>13.85</v>
      </c>
      <c r="I95" s="30">
        <f>F95*G95</f>
        <v>0</v>
      </c>
      <c r="J95" s="34"/>
      <c r="K95" s="34"/>
      <c r="L95" s="34"/>
    </row>
    <row r="96" spans="1:12" s="46" customFormat="1" x14ac:dyDescent="0.25">
      <c r="A96" s="47" t="s">
        <v>35</v>
      </c>
      <c r="B96" s="53"/>
      <c r="C96" s="53"/>
      <c r="D96" s="47"/>
      <c r="E96" s="54"/>
      <c r="F96" s="55"/>
      <c r="G96" s="55"/>
      <c r="H96" s="56"/>
      <c r="I96" s="56"/>
    </row>
    <row r="97" spans="1:12" s="11" customFormat="1" x14ac:dyDescent="0.25">
      <c r="A97" s="16" t="s">
        <v>36</v>
      </c>
      <c r="B97" s="10" t="s">
        <v>12</v>
      </c>
      <c r="C97" s="10" t="s">
        <v>37</v>
      </c>
      <c r="D97" s="16" t="s">
        <v>23</v>
      </c>
      <c r="E97" s="15" t="s">
        <v>15</v>
      </c>
      <c r="F97" s="25"/>
      <c r="G97" s="30">
        <f t="shared" si="1"/>
        <v>29.402000000000001</v>
      </c>
      <c r="H97" s="12">
        <v>12.05</v>
      </c>
      <c r="I97" s="12">
        <f>F97*G97</f>
        <v>0</v>
      </c>
    </row>
    <row r="98" spans="1:12" s="11" customFormat="1" x14ac:dyDescent="0.25">
      <c r="A98" s="16" t="s">
        <v>36</v>
      </c>
      <c r="B98" s="10" t="s">
        <v>12</v>
      </c>
      <c r="C98" s="10" t="s">
        <v>37</v>
      </c>
      <c r="D98" s="16" t="s">
        <v>23</v>
      </c>
      <c r="E98" s="15" t="s">
        <v>16</v>
      </c>
      <c r="F98" s="25"/>
      <c r="G98" s="30">
        <f t="shared" si="1"/>
        <v>30.987999999999996</v>
      </c>
      <c r="H98" s="12">
        <v>12.7</v>
      </c>
      <c r="I98" s="12">
        <f>F98*G98</f>
        <v>0</v>
      </c>
    </row>
    <row r="99" spans="1:12" s="11" customFormat="1" x14ac:dyDescent="0.25">
      <c r="A99" s="16" t="s">
        <v>36</v>
      </c>
      <c r="B99" s="10" t="s">
        <v>12</v>
      </c>
      <c r="C99" s="10" t="s">
        <v>37</v>
      </c>
      <c r="D99" s="16" t="s">
        <v>23</v>
      </c>
      <c r="E99" s="15" t="s">
        <v>17</v>
      </c>
      <c r="F99" s="25"/>
      <c r="G99" s="30">
        <f t="shared" si="1"/>
        <v>32.573999999999998</v>
      </c>
      <c r="H99" s="12">
        <v>13.35</v>
      </c>
      <c r="I99" s="12">
        <f>F99*G99</f>
        <v>0</v>
      </c>
    </row>
    <row r="100" spans="1:12" s="11" customFormat="1" x14ac:dyDescent="0.25">
      <c r="A100" s="16" t="s">
        <v>36</v>
      </c>
      <c r="B100" s="10" t="s">
        <v>12</v>
      </c>
      <c r="C100" s="10" t="s">
        <v>37</v>
      </c>
      <c r="D100" s="16" t="s">
        <v>23</v>
      </c>
      <c r="E100" s="15" t="s">
        <v>18</v>
      </c>
      <c r="F100" s="25"/>
      <c r="G100" s="30">
        <f t="shared" si="1"/>
        <v>34.159999999999997</v>
      </c>
      <c r="H100" s="12">
        <v>14</v>
      </c>
      <c r="I100" s="12">
        <f>F100*G100</f>
        <v>0</v>
      </c>
    </row>
    <row r="101" spans="1:12" s="4" customFormat="1" x14ac:dyDescent="0.25">
      <c r="A101" s="47" t="s">
        <v>38</v>
      </c>
      <c r="B101" s="48"/>
      <c r="C101" s="48"/>
      <c r="D101" s="49"/>
      <c r="E101" s="50"/>
      <c r="F101" s="51"/>
      <c r="G101" s="51"/>
      <c r="H101" s="52"/>
      <c r="I101" s="52"/>
      <c r="J101" s="34"/>
      <c r="K101" s="34"/>
      <c r="L101" s="34"/>
    </row>
    <row r="102" spans="1:12" x14ac:dyDescent="0.25">
      <c r="A102" s="16" t="s">
        <v>39</v>
      </c>
      <c r="B102" s="10" t="s">
        <v>12</v>
      </c>
      <c r="C102" s="10" t="s">
        <v>40</v>
      </c>
      <c r="D102" s="16" t="s">
        <v>31</v>
      </c>
      <c r="E102" s="15" t="s">
        <v>15</v>
      </c>
      <c r="F102" s="25"/>
      <c r="G102" s="30">
        <f t="shared" si="1"/>
        <v>32.94</v>
      </c>
      <c r="H102" s="12">
        <v>13.5</v>
      </c>
      <c r="I102" s="12">
        <f>F102*G102</f>
        <v>0</v>
      </c>
      <c r="J102" s="11"/>
      <c r="K102" s="11"/>
      <c r="L102" s="11"/>
    </row>
    <row r="103" spans="1:12" x14ac:dyDescent="0.25">
      <c r="A103" s="16" t="s">
        <v>39</v>
      </c>
      <c r="B103" s="10" t="s">
        <v>12</v>
      </c>
      <c r="C103" s="10" t="s">
        <v>40</v>
      </c>
      <c r="D103" s="16" t="s">
        <v>31</v>
      </c>
      <c r="E103" s="15" t="s">
        <v>16</v>
      </c>
      <c r="F103" s="25"/>
      <c r="G103" s="30">
        <f t="shared" si="1"/>
        <v>34.403999999999996</v>
      </c>
      <c r="H103" s="12">
        <v>14.1</v>
      </c>
      <c r="I103" s="12">
        <f>F103*G103</f>
        <v>0</v>
      </c>
      <c r="J103" s="11"/>
      <c r="K103" s="11"/>
      <c r="L103" s="11"/>
    </row>
    <row r="104" spans="1:12" x14ac:dyDescent="0.25">
      <c r="A104" s="16" t="s">
        <v>39</v>
      </c>
      <c r="B104" s="10" t="s">
        <v>12</v>
      </c>
      <c r="C104" s="10" t="s">
        <v>40</v>
      </c>
      <c r="D104" s="16" t="s">
        <v>31</v>
      </c>
      <c r="E104" s="15" t="s">
        <v>17</v>
      </c>
      <c r="F104" s="25"/>
      <c r="G104" s="30">
        <f t="shared" si="1"/>
        <v>35.867999999999995</v>
      </c>
      <c r="H104" s="12">
        <v>14.7</v>
      </c>
      <c r="I104" s="12">
        <f>F104*G104</f>
        <v>0</v>
      </c>
      <c r="J104" s="11"/>
      <c r="K104" s="11"/>
      <c r="L104" s="11"/>
    </row>
    <row r="105" spans="1:12" x14ac:dyDescent="0.25">
      <c r="A105" s="16" t="s">
        <v>39</v>
      </c>
      <c r="B105" s="10" t="s">
        <v>12</v>
      </c>
      <c r="C105" s="10" t="s">
        <v>40</v>
      </c>
      <c r="D105" s="16" t="s">
        <v>31</v>
      </c>
      <c r="E105" s="15" t="s">
        <v>18</v>
      </c>
      <c r="F105" s="25"/>
      <c r="G105" s="30">
        <f t="shared" si="1"/>
        <v>37.332000000000001</v>
      </c>
      <c r="H105" s="12">
        <v>15.3</v>
      </c>
      <c r="I105" s="12">
        <f>F105*G105</f>
        <v>0</v>
      </c>
      <c r="J105" s="11"/>
      <c r="K105" s="11"/>
      <c r="L105" s="11"/>
    </row>
    <row r="106" spans="1:12" s="4" customFormat="1" x14ac:dyDescent="0.25">
      <c r="A106" s="3"/>
      <c r="B106" s="2"/>
      <c r="C106" s="2"/>
      <c r="D106" s="3"/>
      <c r="E106" s="14"/>
      <c r="F106" s="26"/>
      <c r="G106" s="26"/>
      <c r="H106" s="8"/>
      <c r="I106" s="8"/>
    </row>
    <row r="107" spans="1:12" x14ac:dyDescent="0.25">
      <c r="A107" s="16" t="s">
        <v>39</v>
      </c>
      <c r="B107" s="10" t="s">
        <v>12</v>
      </c>
      <c r="C107" s="10" t="s">
        <v>40</v>
      </c>
      <c r="D107" s="16" t="s">
        <v>23</v>
      </c>
      <c r="E107" s="15" t="s">
        <v>15</v>
      </c>
      <c r="F107" s="25"/>
      <c r="G107" s="30">
        <f t="shared" si="1"/>
        <v>36.234000000000002</v>
      </c>
      <c r="H107" s="12">
        <v>14.85</v>
      </c>
      <c r="I107" s="12">
        <f>F107*G107</f>
        <v>0</v>
      </c>
      <c r="J107" s="11"/>
      <c r="K107" s="11"/>
      <c r="L107" s="11"/>
    </row>
    <row r="108" spans="1:12" x14ac:dyDescent="0.25">
      <c r="A108" s="16" t="s">
        <v>39</v>
      </c>
      <c r="B108" s="10" t="s">
        <v>12</v>
      </c>
      <c r="C108" s="10" t="s">
        <v>40</v>
      </c>
      <c r="D108" s="16" t="s">
        <v>23</v>
      </c>
      <c r="E108" s="15" t="s">
        <v>16</v>
      </c>
      <c r="F108" s="25"/>
      <c r="G108" s="30">
        <f t="shared" si="1"/>
        <v>37.942</v>
      </c>
      <c r="H108" s="12">
        <v>15.55</v>
      </c>
      <c r="I108" s="12">
        <f>F108*G108</f>
        <v>0</v>
      </c>
      <c r="J108" s="11"/>
      <c r="K108" s="11"/>
      <c r="L108" s="11"/>
    </row>
    <row r="109" spans="1:12" x14ac:dyDescent="0.25">
      <c r="A109" s="16" t="s">
        <v>39</v>
      </c>
      <c r="B109" s="10" t="s">
        <v>12</v>
      </c>
      <c r="C109" s="10" t="s">
        <v>40</v>
      </c>
      <c r="D109" s="16" t="s">
        <v>23</v>
      </c>
      <c r="E109" s="15" t="s">
        <v>17</v>
      </c>
      <c r="F109" s="25"/>
      <c r="G109" s="30">
        <f t="shared" si="1"/>
        <v>39.65</v>
      </c>
      <c r="H109" s="12">
        <v>16.25</v>
      </c>
      <c r="I109" s="12">
        <f>F109*G109</f>
        <v>0</v>
      </c>
      <c r="J109" s="11"/>
      <c r="K109" s="11"/>
      <c r="L109" s="11"/>
    </row>
    <row r="110" spans="1:12" x14ac:dyDescent="0.25">
      <c r="A110" s="16" t="s">
        <v>39</v>
      </c>
      <c r="B110" s="10" t="s">
        <v>12</v>
      </c>
      <c r="C110" s="10" t="s">
        <v>40</v>
      </c>
      <c r="D110" s="16" t="s">
        <v>23</v>
      </c>
      <c r="E110" s="15" t="s">
        <v>18</v>
      </c>
      <c r="F110" s="25"/>
      <c r="G110" s="30">
        <f t="shared" si="1"/>
        <v>41.357999999999997</v>
      </c>
      <c r="H110" s="12">
        <v>16.95</v>
      </c>
      <c r="I110" s="12">
        <f>F110*G110</f>
        <v>0</v>
      </c>
      <c r="J110" s="11"/>
      <c r="K110" s="11"/>
      <c r="L110" s="11"/>
    </row>
    <row r="111" spans="1:12" s="4" customFormat="1" x14ac:dyDescent="0.25">
      <c r="A111" s="3"/>
      <c r="B111" s="2"/>
      <c r="C111" s="2"/>
      <c r="D111" s="3"/>
      <c r="E111" s="14"/>
      <c r="F111" s="26"/>
      <c r="G111" s="26"/>
      <c r="H111" s="8"/>
      <c r="I111" s="8"/>
    </row>
    <row r="112" spans="1:12" s="4" customFormat="1" x14ac:dyDescent="0.25">
      <c r="A112" s="33" t="s">
        <v>39</v>
      </c>
      <c r="B112" s="27" t="s">
        <v>12</v>
      </c>
      <c r="C112" s="27" t="s">
        <v>40</v>
      </c>
      <c r="D112" s="33" t="s">
        <v>14</v>
      </c>
      <c r="E112" s="28" t="s">
        <v>15</v>
      </c>
      <c r="F112" s="29"/>
      <c r="G112" s="30">
        <f t="shared" si="1"/>
        <v>36.234000000000002</v>
      </c>
      <c r="H112" s="30">
        <v>14.85</v>
      </c>
      <c r="I112" s="30">
        <f>F112*G112</f>
        <v>0</v>
      </c>
      <c r="J112" s="78"/>
      <c r="K112" s="78"/>
      <c r="L112" s="78"/>
    </row>
    <row r="113" spans="1:12" s="4" customFormat="1" x14ac:dyDescent="0.25">
      <c r="A113" s="33" t="s">
        <v>39</v>
      </c>
      <c r="B113" s="27" t="s">
        <v>12</v>
      </c>
      <c r="C113" s="27" t="s">
        <v>40</v>
      </c>
      <c r="D113" s="33" t="s">
        <v>14</v>
      </c>
      <c r="E113" s="28" t="s">
        <v>16</v>
      </c>
      <c r="F113" s="29"/>
      <c r="G113" s="30">
        <f t="shared" si="1"/>
        <v>37.942</v>
      </c>
      <c r="H113" s="30">
        <v>15.55</v>
      </c>
      <c r="I113" s="30">
        <f>F113*G113</f>
        <v>0</v>
      </c>
      <c r="J113" s="78"/>
      <c r="K113" s="78"/>
      <c r="L113" s="78"/>
    </row>
    <row r="114" spans="1:12" s="4" customFormat="1" x14ac:dyDescent="0.25">
      <c r="A114" s="33" t="s">
        <v>39</v>
      </c>
      <c r="B114" s="27" t="s">
        <v>12</v>
      </c>
      <c r="C114" s="27" t="s">
        <v>40</v>
      </c>
      <c r="D114" s="33" t="s">
        <v>14</v>
      </c>
      <c r="E114" s="28" t="s">
        <v>17</v>
      </c>
      <c r="F114" s="29"/>
      <c r="G114" s="30">
        <f t="shared" si="1"/>
        <v>39.65</v>
      </c>
      <c r="H114" s="30">
        <v>16.25</v>
      </c>
      <c r="I114" s="30">
        <f>F114*G114</f>
        <v>0</v>
      </c>
      <c r="J114" s="78"/>
      <c r="K114" s="78"/>
      <c r="L114" s="78"/>
    </row>
    <row r="115" spans="1:12" s="4" customFormat="1" x14ac:dyDescent="0.25">
      <c r="A115" s="33" t="s">
        <v>39</v>
      </c>
      <c r="B115" s="27" t="s">
        <v>12</v>
      </c>
      <c r="C115" s="27" t="s">
        <v>40</v>
      </c>
      <c r="D115" s="33" t="s">
        <v>14</v>
      </c>
      <c r="E115" s="28" t="s">
        <v>18</v>
      </c>
      <c r="F115" s="29"/>
      <c r="G115" s="30">
        <f t="shared" si="1"/>
        <v>41.357999999999997</v>
      </c>
      <c r="H115" s="30">
        <v>16.95</v>
      </c>
      <c r="I115" s="30">
        <f>F115*G115</f>
        <v>0</v>
      </c>
      <c r="J115" s="78"/>
      <c r="K115" s="78"/>
      <c r="L115" s="78"/>
    </row>
    <row r="116" spans="1:12" s="4" customFormat="1" x14ac:dyDescent="0.25">
      <c r="A116" s="3"/>
      <c r="B116" s="2"/>
      <c r="C116" s="2"/>
      <c r="D116" s="3"/>
      <c r="E116" s="14"/>
      <c r="F116" s="26"/>
      <c r="G116" s="26"/>
      <c r="H116" s="8"/>
      <c r="I116" s="8"/>
    </row>
    <row r="117" spans="1:12" s="11" customFormat="1" x14ac:dyDescent="0.25">
      <c r="A117" s="33" t="s">
        <v>39</v>
      </c>
      <c r="B117" s="10" t="s">
        <v>12</v>
      </c>
      <c r="C117" s="10" t="s">
        <v>40</v>
      </c>
      <c r="D117" s="16" t="s">
        <v>26</v>
      </c>
      <c r="E117" s="28" t="s">
        <v>15</v>
      </c>
      <c r="F117" s="29"/>
      <c r="G117" s="30">
        <f t="shared" si="1"/>
        <v>36.234000000000002</v>
      </c>
      <c r="H117" s="12">
        <v>14.85</v>
      </c>
      <c r="I117" s="30">
        <f>F117*G117</f>
        <v>0</v>
      </c>
      <c r="J117" s="37"/>
    </row>
    <row r="118" spans="1:12" s="11" customFormat="1" x14ac:dyDescent="0.25">
      <c r="A118" s="33" t="s">
        <v>39</v>
      </c>
      <c r="B118" s="10" t="s">
        <v>12</v>
      </c>
      <c r="C118" s="10" t="s">
        <v>40</v>
      </c>
      <c r="D118" s="16" t="s">
        <v>26</v>
      </c>
      <c r="E118" s="28" t="s">
        <v>16</v>
      </c>
      <c r="F118" s="29"/>
      <c r="G118" s="30">
        <f t="shared" si="1"/>
        <v>37.942</v>
      </c>
      <c r="H118" s="12">
        <v>15.55</v>
      </c>
      <c r="I118" s="30">
        <f>F118*G118</f>
        <v>0</v>
      </c>
      <c r="J118" s="37"/>
    </row>
    <row r="119" spans="1:12" s="11" customFormat="1" x14ac:dyDescent="0.25">
      <c r="A119" s="33" t="s">
        <v>39</v>
      </c>
      <c r="B119" s="10" t="s">
        <v>12</v>
      </c>
      <c r="C119" s="10" t="s">
        <v>40</v>
      </c>
      <c r="D119" s="16" t="s">
        <v>26</v>
      </c>
      <c r="E119" s="28" t="s">
        <v>17</v>
      </c>
      <c r="F119" s="29"/>
      <c r="G119" s="30">
        <f t="shared" si="1"/>
        <v>39.65</v>
      </c>
      <c r="H119" s="12">
        <v>16.25</v>
      </c>
      <c r="I119" s="30">
        <f>F119*G119</f>
        <v>0</v>
      </c>
      <c r="J119" s="37"/>
    </row>
    <row r="120" spans="1:12" s="11" customFormat="1" x14ac:dyDescent="0.25">
      <c r="A120" s="33" t="s">
        <v>39</v>
      </c>
      <c r="B120" s="10" t="s">
        <v>12</v>
      </c>
      <c r="C120" s="10" t="s">
        <v>40</v>
      </c>
      <c r="D120" s="16" t="s">
        <v>26</v>
      </c>
      <c r="E120" s="28" t="s">
        <v>18</v>
      </c>
      <c r="F120" s="29"/>
      <c r="G120" s="30">
        <f t="shared" si="1"/>
        <v>41.357999999999997</v>
      </c>
      <c r="H120" s="12">
        <v>16.95</v>
      </c>
      <c r="I120" s="30">
        <f>F120*G120</f>
        <v>0</v>
      </c>
      <c r="J120" s="37"/>
    </row>
    <row r="121" spans="1:12" s="4" customFormat="1" x14ac:dyDescent="0.25">
      <c r="A121" s="3"/>
      <c r="B121" s="2"/>
      <c r="C121" s="2"/>
      <c r="D121" s="3"/>
      <c r="E121" s="14"/>
      <c r="F121" s="26"/>
      <c r="G121" s="26"/>
      <c r="H121" s="8"/>
      <c r="I121" s="8"/>
    </row>
    <row r="122" spans="1:12" x14ac:dyDescent="0.25">
      <c r="A122" s="16" t="s">
        <v>39</v>
      </c>
      <c r="B122" s="10" t="s">
        <v>12</v>
      </c>
      <c r="C122" s="10" t="s">
        <v>40</v>
      </c>
      <c r="D122" s="16" t="s">
        <v>19</v>
      </c>
      <c r="E122" s="15" t="s">
        <v>15</v>
      </c>
      <c r="F122" s="25"/>
      <c r="G122" s="30">
        <f t="shared" si="1"/>
        <v>36.234000000000002</v>
      </c>
      <c r="H122" s="12">
        <v>14.85</v>
      </c>
      <c r="I122" s="12">
        <f>F122*G122</f>
        <v>0</v>
      </c>
      <c r="J122" s="11"/>
      <c r="K122" s="11"/>
      <c r="L122" s="11"/>
    </row>
    <row r="123" spans="1:12" x14ac:dyDescent="0.25">
      <c r="A123" s="16" t="s">
        <v>39</v>
      </c>
      <c r="B123" s="10" t="s">
        <v>12</v>
      </c>
      <c r="C123" s="10" t="s">
        <v>40</v>
      </c>
      <c r="D123" s="16" t="s">
        <v>19</v>
      </c>
      <c r="E123" s="15" t="s">
        <v>16</v>
      </c>
      <c r="F123" s="25"/>
      <c r="G123" s="30">
        <f t="shared" si="1"/>
        <v>37.942</v>
      </c>
      <c r="H123" s="12">
        <v>15.55</v>
      </c>
      <c r="I123" s="12">
        <f>F123*G123</f>
        <v>0</v>
      </c>
      <c r="J123" s="11"/>
      <c r="K123" s="11"/>
      <c r="L123" s="11"/>
    </row>
    <row r="124" spans="1:12" x14ac:dyDescent="0.25">
      <c r="A124" s="16" t="s">
        <v>39</v>
      </c>
      <c r="B124" s="10" t="s">
        <v>12</v>
      </c>
      <c r="C124" s="10" t="s">
        <v>40</v>
      </c>
      <c r="D124" s="16" t="s">
        <v>19</v>
      </c>
      <c r="E124" s="15" t="s">
        <v>17</v>
      </c>
      <c r="F124" s="25"/>
      <c r="G124" s="30">
        <f t="shared" si="1"/>
        <v>39.65</v>
      </c>
      <c r="H124" s="12">
        <v>16.25</v>
      </c>
      <c r="I124" s="12">
        <f>F124*G124</f>
        <v>0</v>
      </c>
      <c r="J124" s="11"/>
      <c r="K124" s="11"/>
      <c r="L124" s="11"/>
    </row>
    <row r="125" spans="1:12" x14ac:dyDescent="0.25">
      <c r="A125" s="16" t="s">
        <v>39</v>
      </c>
      <c r="B125" s="10" t="s">
        <v>12</v>
      </c>
      <c r="C125" s="10" t="s">
        <v>40</v>
      </c>
      <c r="D125" s="16" t="s">
        <v>19</v>
      </c>
      <c r="E125" s="15" t="s">
        <v>18</v>
      </c>
      <c r="F125" s="25"/>
      <c r="G125" s="30">
        <f t="shared" si="1"/>
        <v>41.357999999999997</v>
      </c>
      <c r="H125" s="12">
        <v>16.95</v>
      </c>
      <c r="I125" s="12">
        <f>F125*G125</f>
        <v>0</v>
      </c>
      <c r="J125" s="11"/>
      <c r="K125" s="11"/>
      <c r="L125" s="11"/>
    </row>
    <row r="126" spans="1:12" s="4" customFormat="1" x14ac:dyDescent="0.25">
      <c r="A126" s="3"/>
      <c r="B126" s="2"/>
      <c r="C126" s="2"/>
      <c r="D126" s="3"/>
      <c r="E126" s="14"/>
      <c r="F126" s="26"/>
      <c r="G126" s="26"/>
      <c r="H126" s="8"/>
      <c r="I126" s="8"/>
    </row>
    <row r="127" spans="1:12" s="4" customFormat="1" x14ac:dyDescent="0.25">
      <c r="A127" s="33" t="s">
        <v>39</v>
      </c>
      <c r="B127" s="27" t="s">
        <v>12</v>
      </c>
      <c r="C127" s="27" t="s">
        <v>40</v>
      </c>
      <c r="D127" s="33" t="s">
        <v>27</v>
      </c>
      <c r="E127" s="28" t="s">
        <v>15</v>
      </c>
      <c r="F127" s="29"/>
      <c r="G127" s="30">
        <f t="shared" si="1"/>
        <v>36.234000000000002</v>
      </c>
      <c r="H127" s="12">
        <v>14.85</v>
      </c>
      <c r="I127" s="30">
        <f>F127*G127</f>
        <v>0</v>
      </c>
      <c r="J127" s="34"/>
      <c r="K127" s="34"/>
      <c r="L127" s="34"/>
    </row>
    <row r="128" spans="1:12" s="4" customFormat="1" x14ac:dyDescent="0.25">
      <c r="A128" s="33" t="s">
        <v>39</v>
      </c>
      <c r="B128" s="27" t="s">
        <v>12</v>
      </c>
      <c r="C128" s="27" t="s">
        <v>40</v>
      </c>
      <c r="D128" s="33" t="s">
        <v>27</v>
      </c>
      <c r="E128" s="28" t="s">
        <v>16</v>
      </c>
      <c r="F128" s="29"/>
      <c r="G128" s="30">
        <f t="shared" si="1"/>
        <v>37.942</v>
      </c>
      <c r="H128" s="12">
        <v>15.55</v>
      </c>
      <c r="I128" s="30">
        <f>F128*G128</f>
        <v>0</v>
      </c>
      <c r="J128" s="34"/>
      <c r="K128" s="34"/>
      <c r="L128" s="34"/>
    </row>
    <row r="129" spans="1:12" s="4" customFormat="1" x14ac:dyDescent="0.25">
      <c r="A129" s="33" t="s">
        <v>39</v>
      </c>
      <c r="B129" s="27" t="s">
        <v>12</v>
      </c>
      <c r="C129" s="27" t="s">
        <v>40</v>
      </c>
      <c r="D129" s="33" t="s">
        <v>27</v>
      </c>
      <c r="E129" s="28" t="s">
        <v>17</v>
      </c>
      <c r="F129" s="29"/>
      <c r="G129" s="30">
        <f t="shared" si="1"/>
        <v>39.65</v>
      </c>
      <c r="H129" s="12">
        <v>16.25</v>
      </c>
      <c r="I129" s="30">
        <f>F129*G129</f>
        <v>0</v>
      </c>
      <c r="J129" s="34"/>
      <c r="K129" s="34"/>
      <c r="L129" s="34"/>
    </row>
    <row r="130" spans="1:12" s="4" customFormat="1" x14ac:dyDescent="0.25">
      <c r="A130" s="33" t="s">
        <v>39</v>
      </c>
      <c r="B130" s="27" t="s">
        <v>12</v>
      </c>
      <c r="C130" s="27" t="s">
        <v>40</v>
      </c>
      <c r="D130" s="33" t="s">
        <v>27</v>
      </c>
      <c r="E130" s="28" t="s">
        <v>18</v>
      </c>
      <c r="F130" s="29"/>
      <c r="G130" s="30">
        <f t="shared" si="1"/>
        <v>41.357999999999997</v>
      </c>
      <c r="H130" s="12">
        <v>16.95</v>
      </c>
      <c r="I130" s="30">
        <f>F130*G130</f>
        <v>0</v>
      </c>
      <c r="J130" s="34"/>
      <c r="K130" s="34"/>
      <c r="L130" s="34"/>
    </row>
    <row r="131" spans="1:12" s="4" customFormat="1" x14ac:dyDescent="0.25">
      <c r="A131" s="47" t="s">
        <v>41</v>
      </c>
      <c r="B131" s="48"/>
      <c r="C131" s="48"/>
      <c r="D131" s="49"/>
      <c r="E131" s="50"/>
      <c r="F131" s="51"/>
      <c r="G131" s="51"/>
      <c r="H131" s="52"/>
      <c r="I131" s="52"/>
    </row>
    <row r="132" spans="1:12" x14ac:dyDescent="0.25">
      <c r="A132" s="16" t="s">
        <v>42</v>
      </c>
      <c r="B132" s="10" t="s">
        <v>12</v>
      </c>
      <c r="C132" s="10" t="s">
        <v>43</v>
      </c>
      <c r="D132" s="16" t="s">
        <v>31</v>
      </c>
      <c r="E132" s="15" t="s">
        <v>15</v>
      </c>
      <c r="F132" s="25"/>
      <c r="G132" s="30">
        <f t="shared" si="1"/>
        <v>42.699999999999996</v>
      </c>
      <c r="H132" s="12">
        <v>17.5</v>
      </c>
      <c r="I132" s="12">
        <f>F132*G132</f>
        <v>0</v>
      </c>
      <c r="J132" s="11"/>
      <c r="K132" s="11"/>
      <c r="L132" s="11"/>
    </row>
    <row r="133" spans="1:12" x14ac:dyDescent="0.25">
      <c r="A133" s="16" t="s">
        <v>42</v>
      </c>
      <c r="B133" s="10" t="s">
        <v>12</v>
      </c>
      <c r="C133" s="10" t="s">
        <v>43</v>
      </c>
      <c r="D133" s="16" t="s">
        <v>31</v>
      </c>
      <c r="E133" s="15" t="s">
        <v>16</v>
      </c>
      <c r="F133" s="25"/>
      <c r="G133" s="30">
        <f t="shared" si="1"/>
        <v>44.774000000000001</v>
      </c>
      <c r="H133" s="12">
        <v>18.350000000000001</v>
      </c>
      <c r="I133" s="12">
        <f>F133*G133</f>
        <v>0</v>
      </c>
      <c r="J133" s="11"/>
      <c r="K133" s="11"/>
      <c r="L133" s="11"/>
    </row>
    <row r="134" spans="1:12" x14ac:dyDescent="0.25">
      <c r="A134" s="16" t="s">
        <v>42</v>
      </c>
      <c r="B134" s="10" t="s">
        <v>12</v>
      </c>
      <c r="C134" s="10" t="s">
        <v>43</v>
      </c>
      <c r="D134" s="16" t="s">
        <v>31</v>
      </c>
      <c r="E134" s="15" t="s">
        <v>17</v>
      </c>
      <c r="F134" s="25"/>
      <c r="G134" s="30">
        <f t="shared" si="1"/>
        <v>46.847999999999999</v>
      </c>
      <c r="H134" s="12">
        <v>19.2</v>
      </c>
      <c r="I134" s="12">
        <f>F134*G134</f>
        <v>0</v>
      </c>
      <c r="J134" s="11"/>
      <c r="K134" s="11"/>
      <c r="L134" s="11"/>
    </row>
    <row r="135" spans="1:12" x14ac:dyDescent="0.25">
      <c r="A135" s="16" t="s">
        <v>42</v>
      </c>
      <c r="B135" s="10" t="s">
        <v>12</v>
      </c>
      <c r="C135" s="10" t="s">
        <v>43</v>
      </c>
      <c r="D135" s="16" t="s">
        <v>31</v>
      </c>
      <c r="E135" s="15" t="s">
        <v>18</v>
      </c>
      <c r="F135" s="25"/>
      <c r="G135" s="30">
        <f t="shared" si="1"/>
        <v>48.922000000000004</v>
      </c>
      <c r="H135" s="12">
        <v>20.05</v>
      </c>
      <c r="I135" s="12">
        <f>F135*G135</f>
        <v>0</v>
      </c>
      <c r="J135" s="11"/>
      <c r="K135" s="11"/>
      <c r="L135" s="11"/>
    </row>
    <row r="136" spans="1:12" s="4" customFormat="1" x14ac:dyDescent="0.25">
      <c r="A136" s="3"/>
      <c r="B136" s="2"/>
      <c r="C136" s="2"/>
      <c r="D136" s="3"/>
      <c r="E136" s="14"/>
      <c r="F136" s="26"/>
      <c r="G136" s="26"/>
      <c r="H136" s="8"/>
      <c r="I136" s="8"/>
    </row>
    <row r="137" spans="1:12" x14ac:dyDescent="0.25">
      <c r="A137" s="16" t="s">
        <v>42</v>
      </c>
      <c r="B137" s="10" t="s">
        <v>12</v>
      </c>
      <c r="C137" s="10" t="s">
        <v>43</v>
      </c>
      <c r="D137" s="16" t="s">
        <v>23</v>
      </c>
      <c r="E137" s="15" t="s">
        <v>15</v>
      </c>
      <c r="F137" s="25"/>
      <c r="G137" s="30">
        <f t="shared" ref="G137:G199" si="2">(H137*2)*1.22</f>
        <v>46.603999999999999</v>
      </c>
      <c r="H137" s="12">
        <v>19.100000000000001</v>
      </c>
      <c r="I137" s="12">
        <f>F137*G137</f>
        <v>0</v>
      </c>
      <c r="J137" s="11"/>
      <c r="K137" s="11"/>
      <c r="L137" s="11"/>
    </row>
    <row r="138" spans="1:12" x14ac:dyDescent="0.25">
      <c r="A138" s="16" t="s">
        <v>42</v>
      </c>
      <c r="B138" s="10" t="s">
        <v>12</v>
      </c>
      <c r="C138" s="10" t="s">
        <v>43</v>
      </c>
      <c r="D138" s="16" t="s">
        <v>23</v>
      </c>
      <c r="E138" s="15" t="s">
        <v>16</v>
      </c>
      <c r="F138" s="25"/>
      <c r="G138" s="30">
        <f t="shared" si="2"/>
        <v>49.044000000000004</v>
      </c>
      <c r="H138" s="12">
        <v>20.100000000000001</v>
      </c>
      <c r="I138" s="12">
        <f>F138*G138</f>
        <v>0</v>
      </c>
      <c r="J138" s="11"/>
      <c r="K138" s="11"/>
      <c r="L138" s="11"/>
    </row>
    <row r="139" spans="1:12" x14ac:dyDescent="0.25">
      <c r="A139" s="16" t="s">
        <v>42</v>
      </c>
      <c r="B139" s="10" t="s">
        <v>12</v>
      </c>
      <c r="C139" s="10" t="s">
        <v>43</v>
      </c>
      <c r="D139" s="16" t="s">
        <v>23</v>
      </c>
      <c r="E139" s="15" t="s">
        <v>17</v>
      </c>
      <c r="F139" s="25"/>
      <c r="G139" s="30">
        <f t="shared" si="2"/>
        <v>51.484000000000002</v>
      </c>
      <c r="H139" s="12">
        <v>21.1</v>
      </c>
      <c r="I139" s="12">
        <f>F139*G139</f>
        <v>0</v>
      </c>
      <c r="J139" s="11"/>
      <c r="K139" s="11"/>
      <c r="L139" s="11"/>
    </row>
    <row r="140" spans="1:12" x14ac:dyDescent="0.25">
      <c r="A140" s="16" t="s">
        <v>42</v>
      </c>
      <c r="B140" s="10" t="s">
        <v>12</v>
      </c>
      <c r="C140" s="10" t="s">
        <v>43</v>
      </c>
      <c r="D140" s="16" t="s">
        <v>23</v>
      </c>
      <c r="E140" s="15" t="s">
        <v>18</v>
      </c>
      <c r="F140" s="25"/>
      <c r="G140" s="30">
        <f t="shared" si="2"/>
        <v>53.923999999999999</v>
      </c>
      <c r="H140" s="12">
        <v>22.1</v>
      </c>
      <c r="I140" s="12">
        <f>F140*G140</f>
        <v>0</v>
      </c>
      <c r="J140" s="11"/>
      <c r="K140" s="11"/>
      <c r="L140" s="11"/>
    </row>
    <row r="141" spans="1:12" s="4" customFormat="1" x14ac:dyDescent="0.25">
      <c r="A141" s="3"/>
      <c r="B141" s="2"/>
      <c r="C141" s="2"/>
      <c r="D141" s="3"/>
      <c r="E141" s="14"/>
      <c r="F141" s="26"/>
      <c r="G141" s="26"/>
      <c r="H141" s="8"/>
      <c r="I141" s="8"/>
    </row>
    <row r="142" spans="1:12" s="4" customFormat="1" x14ac:dyDescent="0.25">
      <c r="A142" s="33" t="s">
        <v>42</v>
      </c>
      <c r="B142" s="27" t="s">
        <v>12</v>
      </c>
      <c r="C142" s="27" t="s">
        <v>43</v>
      </c>
      <c r="D142" s="33" t="s">
        <v>14</v>
      </c>
      <c r="E142" s="28" t="s">
        <v>15</v>
      </c>
      <c r="F142" s="29"/>
      <c r="G142" s="30">
        <f t="shared" si="2"/>
        <v>46.603999999999999</v>
      </c>
      <c r="H142" s="30">
        <v>19.100000000000001</v>
      </c>
      <c r="I142" s="30">
        <f>F142*G142</f>
        <v>0</v>
      </c>
      <c r="J142" s="78"/>
      <c r="K142" s="78"/>
      <c r="L142" s="78"/>
    </row>
    <row r="143" spans="1:12" s="4" customFormat="1" x14ac:dyDescent="0.25">
      <c r="A143" s="33" t="s">
        <v>42</v>
      </c>
      <c r="B143" s="27" t="s">
        <v>12</v>
      </c>
      <c r="C143" s="27" t="s">
        <v>43</v>
      </c>
      <c r="D143" s="33" t="s">
        <v>14</v>
      </c>
      <c r="E143" s="28" t="s">
        <v>16</v>
      </c>
      <c r="F143" s="29"/>
      <c r="G143" s="30">
        <f t="shared" si="2"/>
        <v>49.044000000000004</v>
      </c>
      <c r="H143" s="30">
        <v>20.100000000000001</v>
      </c>
      <c r="I143" s="30">
        <f>F143*G143</f>
        <v>0</v>
      </c>
      <c r="J143" s="78"/>
      <c r="K143" s="78"/>
      <c r="L143" s="78"/>
    </row>
    <row r="144" spans="1:12" s="4" customFormat="1" x14ac:dyDescent="0.25">
      <c r="A144" s="33" t="s">
        <v>42</v>
      </c>
      <c r="B144" s="27" t="s">
        <v>12</v>
      </c>
      <c r="C144" s="27" t="s">
        <v>43</v>
      </c>
      <c r="D144" s="33" t="s">
        <v>14</v>
      </c>
      <c r="E144" s="28" t="s">
        <v>17</v>
      </c>
      <c r="F144" s="29"/>
      <c r="G144" s="30">
        <f t="shared" si="2"/>
        <v>51.484000000000002</v>
      </c>
      <c r="H144" s="30">
        <v>21.1</v>
      </c>
      <c r="I144" s="30">
        <f>F144*G144</f>
        <v>0</v>
      </c>
      <c r="J144" s="78"/>
      <c r="K144" s="78"/>
      <c r="L144" s="78"/>
    </row>
    <row r="145" spans="1:12" s="4" customFormat="1" x14ac:dyDescent="0.25">
      <c r="A145" s="33" t="s">
        <v>42</v>
      </c>
      <c r="B145" s="27" t="s">
        <v>12</v>
      </c>
      <c r="C145" s="27" t="s">
        <v>43</v>
      </c>
      <c r="D145" s="33" t="s">
        <v>14</v>
      </c>
      <c r="E145" s="28" t="s">
        <v>18</v>
      </c>
      <c r="F145" s="29"/>
      <c r="G145" s="30">
        <f t="shared" si="2"/>
        <v>53.923999999999999</v>
      </c>
      <c r="H145" s="30">
        <v>22.1</v>
      </c>
      <c r="I145" s="30">
        <f>F145*G145</f>
        <v>0</v>
      </c>
      <c r="J145" s="78"/>
      <c r="K145" s="78"/>
      <c r="L145" s="78"/>
    </row>
    <row r="146" spans="1:12" s="4" customFormat="1" x14ac:dyDescent="0.25">
      <c r="A146" s="3"/>
      <c r="B146" s="2"/>
      <c r="C146" s="2"/>
      <c r="D146" s="3"/>
      <c r="E146" s="14"/>
      <c r="F146" s="26"/>
      <c r="G146" s="26"/>
      <c r="H146" s="8"/>
      <c r="I146" s="8"/>
    </row>
    <row r="147" spans="1:12" s="11" customFormat="1" x14ac:dyDescent="0.25">
      <c r="A147" s="16" t="s">
        <v>42</v>
      </c>
      <c r="B147" s="10" t="s">
        <v>12</v>
      </c>
      <c r="C147" s="10" t="s">
        <v>43</v>
      </c>
      <c r="D147" s="16" t="s">
        <v>26</v>
      </c>
      <c r="E147" s="15" t="s">
        <v>15</v>
      </c>
      <c r="F147" s="25"/>
      <c r="G147" s="30">
        <f t="shared" si="2"/>
        <v>46.603999999999999</v>
      </c>
      <c r="H147" s="12">
        <v>19.100000000000001</v>
      </c>
      <c r="I147" s="12">
        <f>F147*G147</f>
        <v>0</v>
      </c>
      <c r="J147" s="37"/>
    </row>
    <row r="148" spans="1:12" s="11" customFormat="1" x14ac:dyDescent="0.25">
      <c r="A148" s="16" t="s">
        <v>42</v>
      </c>
      <c r="B148" s="10" t="s">
        <v>12</v>
      </c>
      <c r="C148" s="10" t="s">
        <v>43</v>
      </c>
      <c r="D148" s="16" t="s">
        <v>26</v>
      </c>
      <c r="E148" s="15" t="s">
        <v>16</v>
      </c>
      <c r="F148" s="25"/>
      <c r="G148" s="30">
        <f t="shared" si="2"/>
        <v>49.044000000000004</v>
      </c>
      <c r="H148" s="12">
        <v>20.100000000000001</v>
      </c>
      <c r="I148" s="12">
        <f>F148*G148</f>
        <v>0</v>
      </c>
      <c r="J148" s="37"/>
    </row>
    <row r="149" spans="1:12" s="11" customFormat="1" x14ac:dyDescent="0.25">
      <c r="A149" s="16" t="s">
        <v>42</v>
      </c>
      <c r="B149" s="10" t="s">
        <v>12</v>
      </c>
      <c r="C149" s="10" t="s">
        <v>43</v>
      </c>
      <c r="D149" s="16" t="s">
        <v>26</v>
      </c>
      <c r="E149" s="15" t="s">
        <v>17</v>
      </c>
      <c r="F149" s="25"/>
      <c r="G149" s="30">
        <f t="shared" si="2"/>
        <v>51.484000000000002</v>
      </c>
      <c r="H149" s="12">
        <v>21.1</v>
      </c>
      <c r="I149" s="12">
        <f>F149*G149</f>
        <v>0</v>
      </c>
      <c r="J149" s="37"/>
    </row>
    <row r="150" spans="1:12" s="11" customFormat="1" x14ac:dyDescent="0.25">
      <c r="A150" s="16" t="s">
        <v>42</v>
      </c>
      <c r="B150" s="10" t="s">
        <v>12</v>
      </c>
      <c r="C150" s="10" t="s">
        <v>43</v>
      </c>
      <c r="D150" s="16" t="s">
        <v>26</v>
      </c>
      <c r="E150" s="15" t="s">
        <v>18</v>
      </c>
      <c r="F150" s="25"/>
      <c r="G150" s="30">
        <f t="shared" si="2"/>
        <v>53.923999999999999</v>
      </c>
      <c r="H150" s="12">
        <v>22.1</v>
      </c>
      <c r="I150" s="12">
        <f>F150*G150</f>
        <v>0</v>
      </c>
      <c r="J150" s="37"/>
    </row>
    <row r="151" spans="1:12" s="4" customFormat="1" x14ac:dyDescent="0.25">
      <c r="A151" s="3"/>
      <c r="B151" s="2"/>
      <c r="C151" s="2"/>
      <c r="D151" s="3"/>
      <c r="E151" s="14"/>
      <c r="F151" s="26"/>
      <c r="G151" s="26"/>
      <c r="H151" s="8"/>
      <c r="I151" s="8"/>
    </row>
    <row r="152" spans="1:12" x14ac:dyDescent="0.25">
      <c r="A152" s="33" t="s">
        <v>42</v>
      </c>
      <c r="B152" s="10" t="s">
        <v>12</v>
      </c>
      <c r="C152" s="10" t="s">
        <v>43</v>
      </c>
      <c r="D152" s="16" t="s">
        <v>44</v>
      </c>
      <c r="E152" s="28" t="s">
        <v>15</v>
      </c>
      <c r="F152" s="29"/>
      <c r="G152" s="30">
        <f t="shared" si="2"/>
        <v>46.603999999999999</v>
      </c>
      <c r="H152" s="12">
        <v>19.100000000000001</v>
      </c>
      <c r="I152" s="30">
        <f>F152*G152</f>
        <v>0</v>
      </c>
      <c r="J152" s="11"/>
      <c r="K152" s="11"/>
      <c r="L152" s="11"/>
    </row>
    <row r="153" spans="1:12" x14ac:dyDescent="0.25">
      <c r="A153" s="33" t="s">
        <v>42</v>
      </c>
      <c r="B153" s="10" t="s">
        <v>12</v>
      </c>
      <c r="C153" s="10" t="s">
        <v>43</v>
      </c>
      <c r="D153" s="16" t="s">
        <v>44</v>
      </c>
      <c r="E153" s="28" t="s">
        <v>16</v>
      </c>
      <c r="F153" s="29"/>
      <c r="G153" s="30">
        <f t="shared" si="2"/>
        <v>49.044000000000004</v>
      </c>
      <c r="H153" s="12">
        <v>20.100000000000001</v>
      </c>
      <c r="I153" s="30">
        <f>F153*G153</f>
        <v>0</v>
      </c>
      <c r="J153" s="11"/>
      <c r="K153" s="11"/>
      <c r="L153" s="11"/>
    </row>
    <row r="154" spans="1:12" x14ac:dyDescent="0.25">
      <c r="A154" s="33" t="s">
        <v>42</v>
      </c>
      <c r="B154" s="10" t="s">
        <v>12</v>
      </c>
      <c r="C154" s="10" t="s">
        <v>43</v>
      </c>
      <c r="D154" s="16" t="s">
        <v>44</v>
      </c>
      <c r="E154" s="28" t="s">
        <v>17</v>
      </c>
      <c r="F154" s="29"/>
      <c r="G154" s="30">
        <f t="shared" si="2"/>
        <v>51.484000000000002</v>
      </c>
      <c r="H154" s="12">
        <v>21.1</v>
      </c>
      <c r="I154" s="30">
        <f>F154*G154</f>
        <v>0</v>
      </c>
      <c r="J154" s="11"/>
      <c r="K154" s="11"/>
      <c r="L154" s="11"/>
    </row>
    <row r="155" spans="1:12" x14ac:dyDescent="0.25">
      <c r="A155" s="33" t="s">
        <v>42</v>
      </c>
      <c r="B155" s="10" t="s">
        <v>12</v>
      </c>
      <c r="C155" s="10" t="s">
        <v>43</v>
      </c>
      <c r="D155" s="16" t="s">
        <v>44</v>
      </c>
      <c r="E155" s="28" t="s">
        <v>18</v>
      </c>
      <c r="F155" s="29"/>
      <c r="G155" s="30">
        <f t="shared" si="2"/>
        <v>53.923999999999999</v>
      </c>
      <c r="H155" s="12">
        <v>22.1</v>
      </c>
      <c r="I155" s="30">
        <f>F155*G155</f>
        <v>0</v>
      </c>
      <c r="J155" s="11"/>
      <c r="K155" s="11"/>
      <c r="L155" s="11"/>
    </row>
    <row r="156" spans="1:12" s="4" customFormat="1" x14ac:dyDescent="0.25">
      <c r="A156" s="3"/>
      <c r="B156" s="2"/>
      <c r="C156" s="2"/>
      <c r="D156" s="3"/>
      <c r="E156" s="14"/>
      <c r="F156" s="26"/>
      <c r="G156" s="26"/>
      <c r="H156" s="8"/>
      <c r="I156" s="8"/>
    </row>
    <row r="157" spans="1:12" s="4" customFormat="1" x14ac:dyDescent="0.25">
      <c r="A157" s="33" t="s">
        <v>42</v>
      </c>
      <c r="B157" s="27" t="s">
        <v>12</v>
      </c>
      <c r="C157" s="27" t="s">
        <v>43</v>
      </c>
      <c r="D157" s="33" t="s">
        <v>27</v>
      </c>
      <c r="E157" s="28" t="s">
        <v>15</v>
      </c>
      <c r="F157" s="29"/>
      <c r="G157" s="30">
        <f t="shared" si="2"/>
        <v>46.603999999999999</v>
      </c>
      <c r="H157" s="12">
        <v>19.100000000000001</v>
      </c>
      <c r="I157" s="30">
        <f>F157*G157</f>
        <v>0</v>
      </c>
      <c r="J157" s="34"/>
      <c r="K157" s="34"/>
      <c r="L157" s="34"/>
    </row>
    <row r="158" spans="1:12" s="4" customFormat="1" x14ac:dyDescent="0.25">
      <c r="A158" s="33" t="s">
        <v>42</v>
      </c>
      <c r="B158" s="27" t="s">
        <v>12</v>
      </c>
      <c r="C158" s="27" t="s">
        <v>43</v>
      </c>
      <c r="D158" s="33" t="s">
        <v>27</v>
      </c>
      <c r="E158" s="28" t="s">
        <v>16</v>
      </c>
      <c r="F158" s="29"/>
      <c r="G158" s="30">
        <f t="shared" si="2"/>
        <v>49.044000000000004</v>
      </c>
      <c r="H158" s="12">
        <v>20.100000000000001</v>
      </c>
      <c r="I158" s="30">
        <f>F158*G158</f>
        <v>0</v>
      </c>
      <c r="J158" s="34"/>
      <c r="K158" s="34"/>
      <c r="L158" s="34"/>
    </row>
    <row r="159" spans="1:12" s="4" customFormat="1" x14ac:dyDescent="0.25">
      <c r="A159" s="33" t="s">
        <v>42</v>
      </c>
      <c r="B159" s="27" t="s">
        <v>12</v>
      </c>
      <c r="C159" s="27" t="s">
        <v>43</v>
      </c>
      <c r="D159" s="33" t="s">
        <v>27</v>
      </c>
      <c r="E159" s="28" t="s">
        <v>17</v>
      </c>
      <c r="F159" s="29"/>
      <c r="G159" s="30">
        <f t="shared" si="2"/>
        <v>51.484000000000002</v>
      </c>
      <c r="H159" s="12">
        <v>21.1</v>
      </c>
      <c r="I159" s="30">
        <f>F159*G159</f>
        <v>0</v>
      </c>
      <c r="J159" s="34"/>
      <c r="K159" s="34"/>
      <c r="L159" s="34"/>
    </row>
    <row r="160" spans="1:12" s="4" customFormat="1" x14ac:dyDescent="0.25">
      <c r="A160" s="33" t="s">
        <v>42</v>
      </c>
      <c r="B160" s="27" t="s">
        <v>12</v>
      </c>
      <c r="C160" s="27" t="s">
        <v>43</v>
      </c>
      <c r="D160" s="33" t="s">
        <v>27</v>
      </c>
      <c r="E160" s="28" t="s">
        <v>18</v>
      </c>
      <c r="F160" s="29"/>
      <c r="G160" s="30">
        <f t="shared" si="2"/>
        <v>53.923999999999999</v>
      </c>
      <c r="H160" s="12">
        <v>22.1</v>
      </c>
      <c r="I160" s="30">
        <f>F160*G160</f>
        <v>0</v>
      </c>
      <c r="J160" s="34"/>
      <c r="K160" s="34"/>
      <c r="L160" s="34"/>
    </row>
    <row r="161" spans="1:12" s="4" customFormat="1" x14ac:dyDescent="0.25">
      <c r="A161" s="47" t="s">
        <v>45</v>
      </c>
      <c r="B161" s="48"/>
      <c r="C161" s="48"/>
      <c r="D161" s="49"/>
      <c r="E161" s="50"/>
      <c r="F161" s="51"/>
      <c r="G161" s="51"/>
      <c r="H161" s="52"/>
      <c r="I161" s="52"/>
    </row>
    <row r="162" spans="1:12" s="4" customFormat="1" x14ac:dyDescent="0.25">
      <c r="A162" s="33" t="s">
        <v>46</v>
      </c>
      <c r="B162" s="27" t="s">
        <v>12</v>
      </c>
      <c r="C162" s="27" t="s">
        <v>47</v>
      </c>
      <c r="D162" s="33" t="s">
        <v>27</v>
      </c>
      <c r="E162" s="28" t="s">
        <v>15</v>
      </c>
      <c r="F162" s="29"/>
      <c r="G162" s="30">
        <f t="shared" si="2"/>
        <v>69.174000000000007</v>
      </c>
      <c r="H162" s="30">
        <v>28.35</v>
      </c>
      <c r="I162" s="30">
        <f>F162*G162</f>
        <v>0</v>
      </c>
      <c r="J162" s="34"/>
      <c r="K162" s="34"/>
      <c r="L162" s="34"/>
    </row>
    <row r="163" spans="1:12" s="4" customFormat="1" x14ac:dyDescent="0.25">
      <c r="A163" s="33" t="s">
        <v>46</v>
      </c>
      <c r="B163" s="27" t="s">
        <v>12</v>
      </c>
      <c r="C163" s="27" t="s">
        <v>47</v>
      </c>
      <c r="D163" s="33" t="s">
        <v>27</v>
      </c>
      <c r="E163" s="28" t="s">
        <v>16</v>
      </c>
      <c r="F163" s="29"/>
      <c r="G163" s="30">
        <f t="shared" si="2"/>
        <v>74.664000000000001</v>
      </c>
      <c r="H163" s="30">
        <v>30.6</v>
      </c>
      <c r="I163" s="30">
        <f>F163*G163</f>
        <v>0</v>
      </c>
      <c r="J163" s="34"/>
      <c r="K163" s="34"/>
      <c r="L163" s="34"/>
    </row>
    <row r="164" spans="1:12" s="4" customFormat="1" x14ac:dyDescent="0.25">
      <c r="A164" s="33" t="s">
        <v>46</v>
      </c>
      <c r="B164" s="27" t="s">
        <v>12</v>
      </c>
      <c r="C164" s="27" t="s">
        <v>47</v>
      </c>
      <c r="D164" s="33" t="s">
        <v>27</v>
      </c>
      <c r="E164" s="28" t="s">
        <v>17</v>
      </c>
      <c r="F164" s="29"/>
      <c r="G164" s="30">
        <f t="shared" si="2"/>
        <v>80.153999999999996</v>
      </c>
      <c r="H164" s="30">
        <v>32.85</v>
      </c>
      <c r="I164" s="30">
        <f>F164*G164</f>
        <v>0</v>
      </c>
      <c r="J164" s="34"/>
      <c r="K164" s="34"/>
      <c r="L164" s="34"/>
    </row>
    <row r="165" spans="1:12" s="4" customFormat="1" x14ac:dyDescent="0.25">
      <c r="A165" s="33" t="s">
        <v>46</v>
      </c>
      <c r="B165" s="27" t="s">
        <v>12</v>
      </c>
      <c r="C165" s="27" t="s">
        <v>47</v>
      </c>
      <c r="D165" s="33" t="s">
        <v>27</v>
      </c>
      <c r="E165" s="28" t="s">
        <v>18</v>
      </c>
      <c r="F165" s="29"/>
      <c r="G165" s="30">
        <f t="shared" si="2"/>
        <v>85.644000000000005</v>
      </c>
      <c r="H165" s="30">
        <v>35.1</v>
      </c>
      <c r="I165" s="30">
        <f>F165*G165</f>
        <v>0</v>
      </c>
      <c r="J165" s="34"/>
      <c r="K165" s="34"/>
      <c r="L165" s="34"/>
    </row>
    <row r="166" spans="1:12" s="4" customFormat="1" ht="15.75" customHeight="1" x14ac:dyDescent="0.25">
      <c r="A166" s="3"/>
      <c r="B166" s="2"/>
      <c r="C166" s="2"/>
      <c r="D166" s="3"/>
      <c r="E166" s="14"/>
      <c r="F166" s="26"/>
      <c r="G166" s="26"/>
      <c r="H166" s="8"/>
      <c r="I166" s="8"/>
    </row>
    <row r="167" spans="1:12" s="4" customFormat="1" x14ac:dyDescent="0.25">
      <c r="A167" s="61" t="s">
        <v>48</v>
      </c>
      <c r="B167" s="62"/>
      <c r="C167" s="62"/>
      <c r="D167" s="63"/>
      <c r="E167" s="64"/>
      <c r="F167" s="65"/>
      <c r="G167" s="65"/>
      <c r="H167" s="67"/>
      <c r="I167" s="67"/>
    </row>
    <row r="168" spans="1:12" s="11" customFormat="1" x14ac:dyDescent="0.25">
      <c r="A168" s="31">
        <v>871310</v>
      </c>
      <c r="B168" s="27" t="s">
        <v>49</v>
      </c>
      <c r="C168" s="4" t="s">
        <v>50</v>
      </c>
      <c r="D168" s="31" t="s">
        <v>51</v>
      </c>
      <c r="E168" s="36">
        <v>3436</v>
      </c>
      <c r="F168" s="29"/>
      <c r="G168" s="30">
        <f t="shared" si="2"/>
        <v>16.347999999999999</v>
      </c>
      <c r="H168" s="40">
        <v>6.7</v>
      </c>
      <c r="I168" s="30">
        <f>F168*G168</f>
        <v>0</v>
      </c>
      <c r="J168" s="34"/>
      <c r="K168" s="34"/>
      <c r="L168" s="34"/>
    </row>
    <row r="169" spans="1:12" s="11" customFormat="1" x14ac:dyDescent="0.25">
      <c r="A169" s="31">
        <v>871310</v>
      </c>
      <c r="B169" s="27" t="s">
        <v>49</v>
      </c>
      <c r="C169" s="4" t="s">
        <v>50</v>
      </c>
      <c r="D169" s="31" t="s">
        <v>51</v>
      </c>
      <c r="E169" s="36">
        <v>3840</v>
      </c>
      <c r="F169" s="29"/>
      <c r="G169" s="30">
        <f t="shared" si="2"/>
        <v>16.347999999999999</v>
      </c>
      <c r="H169" s="40">
        <v>6.7</v>
      </c>
      <c r="I169" s="30">
        <f>F169*G169</f>
        <v>0</v>
      </c>
      <c r="J169" s="34"/>
      <c r="K169" s="34"/>
      <c r="L169" s="34"/>
    </row>
    <row r="170" spans="1:12" s="11" customFormat="1" x14ac:dyDescent="0.25">
      <c r="A170" s="31">
        <v>871310</v>
      </c>
      <c r="B170" s="27" t="s">
        <v>49</v>
      </c>
      <c r="C170" s="4" t="s">
        <v>50</v>
      </c>
      <c r="D170" s="31" t="s">
        <v>51</v>
      </c>
      <c r="E170" s="36">
        <v>4244</v>
      </c>
      <c r="F170" s="29"/>
      <c r="G170" s="30">
        <f t="shared" si="2"/>
        <v>16.836000000000002</v>
      </c>
      <c r="H170" s="40">
        <v>6.9</v>
      </c>
      <c r="I170" s="30">
        <f>F170*G170</f>
        <v>0</v>
      </c>
      <c r="J170" s="34"/>
      <c r="K170" s="34"/>
      <c r="L170" s="34"/>
    </row>
    <row r="171" spans="1:12" s="11" customFormat="1" x14ac:dyDescent="0.25">
      <c r="A171" s="31">
        <v>871310</v>
      </c>
      <c r="B171" s="27" t="s">
        <v>49</v>
      </c>
      <c r="C171" s="4" t="s">
        <v>50</v>
      </c>
      <c r="D171" s="31" t="s">
        <v>51</v>
      </c>
      <c r="E171" s="36">
        <v>4648</v>
      </c>
      <c r="F171" s="29"/>
      <c r="G171" s="30">
        <f t="shared" si="2"/>
        <v>16.836000000000002</v>
      </c>
      <c r="H171" s="40">
        <v>6.9</v>
      </c>
      <c r="I171" s="30">
        <f>F171*G171</f>
        <v>0</v>
      </c>
      <c r="J171" s="34"/>
      <c r="K171" s="34"/>
      <c r="L171" s="34"/>
    </row>
    <row r="172" spans="1:12" s="11" customFormat="1" x14ac:dyDescent="0.25">
      <c r="A172" s="3"/>
      <c r="B172" s="2"/>
      <c r="C172" s="2"/>
      <c r="D172" s="3"/>
      <c r="E172" s="14"/>
      <c r="F172" s="26"/>
      <c r="G172" s="26"/>
      <c r="H172" s="39"/>
      <c r="I172" s="8"/>
      <c r="J172" s="4"/>
      <c r="K172" s="4"/>
      <c r="L172" s="4"/>
    </row>
    <row r="173" spans="1:12" s="11" customFormat="1" x14ac:dyDescent="0.25">
      <c r="A173" s="31">
        <v>871310</v>
      </c>
      <c r="B173" s="27" t="s">
        <v>49</v>
      </c>
      <c r="C173" s="4" t="s">
        <v>50</v>
      </c>
      <c r="D173" s="31" t="s">
        <v>52</v>
      </c>
      <c r="E173" s="36">
        <v>3436</v>
      </c>
      <c r="F173" s="29"/>
      <c r="G173" s="30">
        <f t="shared" si="2"/>
        <v>16.957999999999998</v>
      </c>
      <c r="H173" s="40">
        <v>6.95</v>
      </c>
      <c r="I173" s="30">
        <f>F173*G173</f>
        <v>0</v>
      </c>
      <c r="J173" s="34"/>
      <c r="K173" s="34"/>
      <c r="L173" s="34"/>
    </row>
    <row r="174" spans="1:12" s="11" customFormat="1" x14ac:dyDescent="0.25">
      <c r="A174" s="31">
        <v>871310</v>
      </c>
      <c r="B174" s="27" t="s">
        <v>49</v>
      </c>
      <c r="C174" s="4" t="s">
        <v>50</v>
      </c>
      <c r="D174" s="31" t="s">
        <v>52</v>
      </c>
      <c r="E174" s="36">
        <v>3840</v>
      </c>
      <c r="F174" s="29"/>
      <c r="G174" s="30">
        <f t="shared" si="2"/>
        <v>16.957999999999998</v>
      </c>
      <c r="H174" s="40">
        <v>6.95</v>
      </c>
      <c r="I174" s="30">
        <f>F174*G174</f>
        <v>0</v>
      </c>
      <c r="J174" s="34"/>
      <c r="K174" s="34"/>
      <c r="L174" s="34"/>
    </row>
    <row r="175" spans="1:12" s="11" customFormat="1" x14ac:dyDescent="0.25">
      <c r="A175" s="31">
        <v>871310</v>
      </c>
      <c r="B175" s="27" t="s">
        <v>49</v>
      </c>
      <c r="C175" s="4" t="s">
        <v>50</v>
      </c>
      <c r="D175" s="31" t="s">
        <v>52</v>
      </c>
      <c r="E175" s="36">
        <v>4244</v>
      </c>
      <c r="F175" s="29"/>
      <c r="G175" s="30">
        <f t="shared" si="2"/>
        <v>17.446000000000002</v>
      </c>
      <c r="H175" s="40">
        <v>7.15</v>
      </c>
      <c r="I175" s="30">
        <f>F175*G175</f>
        <v>0</v>
      </c>
      <c r="J175" s="34"/>
      <c r="K175" s="34"/>
      <c r="L175" s="34"/>
    </row>
    <row r="176" spans="1:12" s="11" customFormat="1" x14ac:dyDescent="0.25">
      <c r="A176" s="31">
        <v>871310</v>
      </c>
      <c r="B176" s="27" t="s">
        <v>49</v>
      </c>
      <c r="C176" s="4" t="s">
        <v>50</v>
      </c>
      <c r="D176" s="31" t="s">
        <v>52</v>
      </c>
      <c r="E176" s="36">
        <v>4648</v>
      </c>
      <c r="F176" s="29"/>
      <c r="G176" s="30">
        <f t="shared" si="2"/>
        <v>17.446000000000002</v>
      </c>
      <c r="H176" s="40">
        <v>7.15</v>
      </c>
      <c r="I176" s="30">
        <f>F176*G176</f>
        <v>0</v>
      </c>
      <c r="J176" s="34"/>
      <c r="K176" s="34"/>
      <c r="L176" s="34"/>
    </row>
    <row r="177" spans="1:12" s="11" customFormat="1" x14ac:dyDescent="0.25">
      <c r="A177" s="3"/>
      <c r="B177" s="2"/>
      <c r="C177" s="2"/>
      <c r="D177" s="3"/>
      <c r="E177" s="14"/>
      <c r="F177" s="26"/>
      <c r="G177" s="26"/>
      <c r="H177" s="39"/>
      <c r="I177" s="8"/>
      <c r="J177" s="4"/>
      <c r="K177" s="4"/>
      <c r="L177" s="4"/>
    </row>
    <row r="178" spans="1:12" s="11" customFormat="1" x14ac:dyDescent="0.25">
      <c r="A178" s="31">
        <v>871310</v>
      </c>
      <c r="B178" s="27" t="s">
        <v>49</v>
      </c>
      <c r="C178" s="4" t="s">
        <v>50</v>
      </c>
      <c r="D178" s="31" t="s">
        <v>53</v>
      </c>
      <c r="E178" s="36">
        <v>3436</v>
      </c>
      <c r="F178" s="29"/>
      <c r="G178" s="30">
        <f t="shared" si="2"/>
        <v>16.957999999999998</v>
      </c>
      <c r="H178" s="40">
        <v>6.95</v>
      </c>
      <c r="I178" s="30">
        <f>F178*G178</f>
        <v>0</v>
      </c>
      <c r="J178" s="34"/>
      <c r="K178" s="34"/>
      <c r="L178" s="34"/>
    </row>
    <row r="179" spans="1:12" s="11" customFormat="1" x14ac:dyDescent="0.25">
      <c r="A179" s="31">
        <v>871310</v>
      </c>
      <c r="B179" s="27" t="s">
        <v>49</v>
      </c>
      <c r="C179" s="4" t="s">
        <v>50</v>
      </c>
      <c r="D179" s="31" t="s">
        <v>53</v>
      </c>
      <c r="E179" s="36">
        <v>3840</v>
      </c>
      <c r="F179" s="29"/>
      <c r="G179" s="30">
        <f t="shared" si="2"/>
        <v>16.957999999999998</v>
      </c>
      <c r="H179" s="40">
        <v>6.95</v>
      </c>
      <c r="I179" s="30">
        <f>F179*G179</f>
        <v>0</v>
      </c>
      <c r="J179" s="34"/>
      <c r="K179" s="34"/>
      <c r="L179" s="34"/>
    </row>
    <row r="180" spans="1:12" s="11" customFormat="1" x14ac:dyDescent="0.25">
      <c r="A180" s="31">
        <v>871310</v>
      </c>
      <c r="B180" s="27" t="s">
        <v>49</v>
      </c>
      <c r="C180" s="4" t="s">
        <v>50</v>
      </c>
      <c r="D180" s="31" t="s">
        <v>53</v>
      </c>
      <c r="E180" s="36">
        <v>4244</v>
      </c>
      <c r="F180" s="29"/>
      <c r="G180" s="30">
        <f t="shared" si="2"/>
        <v>17.446000000000002</v>
      </c>
      <c r="H180" s="40">
        <v>7.15</v>
      </c>
      <c r="I180" s="30">
        <f>F180*G180</f>
        <v>0</v>
      </c>
      <c r="J180" s="34"/>
      <c r="K180" s="34"/>
      <c r="L180" s="34"/>
    </row>
    <row r="181" spans="1:12" s="11" customFormat="1" x14ac:dyDescent="0.25">
      <c r="A181" s="31">
        <v>871310</v>
      </c>
      <c r="B181" s="27" t="s">
        <v>49</v>
      </c>
      <c r="C181" s="4" t="s">
        <v>50</v>
      </c>
      <c r="D181" s="31" t="s">
        <v>53</v>
      </c>
      <c r="E181" s="36">
        <v>4648</v>
      </c>
      <c r="F181" s="29"/>
      <c r="G181" s="30">
        <f t="shared" si="2"/>
        <v>17.446000000000002</v>
      </c>
      <c r="H181" s="40">
        <v>7.15</v>
      </c>
      <c r="I181" s="30">
        <f>F181*G181</f>
        <v>0</v>
      </c>
      <c r="J181" s="34"/>
      <c r="K181" s="34"/>
      <c r="L181" s="34"/>
    </row>
    <row r="182" spans="1:12" s="11" customFormat="1" x14ac:dyDescent="0.25">
      <c r="A182" s="61" t="s">
        <v>54</v>
      </c>
      <c r="B182" s="62"/>
      <c r="C182" s="62"/>
      <c r="D182" s="63"/>
      <c r="E182" s="64"/>
      <c r="F182" s="65"/>
      <c r="G182" s="65"/>
      <c r="H182" s="66"/>
      <c r="I182" s="67"/>
      <c r="J182" s="4"/>
      <c r="K182" s="4"/>
      <c r="L182" s="4"/>
    </row>
    <row r="183" spans="1:12" s="11" customFormat="1" x14ac:dyDescent="0.25">
      <c r="A183" s="31">
        <v>874010</v>
      </c>
      <c r="B183" s="27" t="s">
        <v>49</v>
      </c>
      <c r="C183" s="4" t="s">
        <v>55</v>
      </c>
      <c r="D183" s="31" t="s">
        <v>51</v>
      </c>
      <c r="E183" s="36">
        <v>3436</v>
      </c>
      <c r="F183" s="29"/>
      <c r="G183" s="30">
        <f t="shared" si="2"/>
        <v>15.981999999999999</v>
      </c>
      <c r="H183" s="40">
        <v>6.55</v>
      </c>
      <c r="I183" s="30">
        <f>F183*G183</f>
        <v>0</v>
      </c>
      <c r="J183" s="34"/>
      <c r="K183" s="34"/>
      <c r="L183" s="34"/>
    </row>
    <row r="184" spans="1:12" s="11" customFormat="1" x14ac:dyDescent="0.25">
      <c r="A184" s="31">
        <v>874010</v>
      </c>
      <c r="B184" s="27" t="s">
        <v>49</v>
      </c>
      <c r="C184" s="4" t="s">
        <v>55</v>
      </c>
      <c r="D184" s="31" t="s">
        <v>51</v>
      </c>
      <c r="E184" s="36">
        <v>3840</v>
      </c>
      <c r="F184" s="29"/>
      <c r="G184" s="30">
        <f t="shared" si="2"/>
        <v>16.47</v>
      </c>
      <c r="H184" s="40">
        <v>6.75</v>
      </c>
      <c r="I184" s="30">
        <f>F184*G184</f>
        <v>0</v>
      </c>
      <c r="J184" s="34"/>
      <c r="K184" s="34"/>
      <c r="L184" s="34"/>
    </row>
    <row r="185" spans="1:12" s="11" customFormat="1" x14ac:dyDescent="0.25">
      <c r="A185" s="31">
        <v>874010</v>
      </c>
      <c r="B185" s="27" t="s">
        <v>49</v>
      </c>
      <c r="C185" s="4" t="s">
        <v>55</v>
      </c>
      <c r="D185" s="31" t="s">
        <v>51</v>
      </c>
      <c r="E185" s="36">
        <v>4244</v>
      </c>
      <c r="F185" s="29"/>
      <c r="G185" s="30">
        <f t="shared" si="2"/>
        <v>16.957999999999998</v>
      </c>
      <c r="H185" s="40">
        <v>6.95</v>
      </c>
      <c r="I185" s="30">
        <f>F185*G185</f>
        <v>0</v>
      </c>
      <c r="J185" s="34"/>
      <c r="K185" s="34"/>
      <c r="L185" s="34"/>
    </row>
    <row r="186" spans="1:12" s="11" customFormat="1" x14ac:dyDescent="0.25">
      <c r="A186" s="31">
        <v>874010</v>
      </c>
      <c r="B186" s="27" t="s">
        <v>49</v>
      </c>
      <c r="C186" s="4" t="s">
        <v>55</v>
      </c>
      <c r="D186" s="31" t="s">
        <v>51</v>
      </c>
      <c r="E186" s="36">
        <v>4648</v>
      </c>
      <c r="F186" s="29"/>
      <c r="G186" s="30">
        <f t="shared" si="2"/>
        <v>17.446000000000002</v>
      </c>
      <c r="H186" s="40">
        <v>7.15</v>
      </c>
      <c r="I186" s="30">
        <f>F186*G186</f>
        <v>0</v>
      </c>
      <c r="J186" s="34"/>
      <c r="K186" s="34"/>
      <c r="L186" s="34"/>
    </row>
    <row r="187" spans="1:12" s="11" customFormat="1" x14ac:dyDescent="0.25">
      <c r="A187" s="3"/>
      <c r="B187" s="2"/>
      <c r="C187" s="2"/>
      <c r="D187" s="3"/>
      <c r="E187" s="14"/>
      <c r="F187" s="26"/>
      <c r="G187" s="26"/>
      <c r="H187" s="39"/>
      <c r="I187" s="8"/>
      <c r="J187" s="4"/>
      <c r="K187" s="4"/>
      <c r="L187" s="4"/>
    </row>
    <row r="188" spans="1:12" s="11" customFormat="1" x14ac:dyDescent="0.25">
      <c r="A188" s="31">
        <v>874010</v>
      </c>
      <c r="B188" s="27" t="s">
        <v>49</v>
      </c>
      <c r="C188" s="4" t="s">
        <v>55</v>
      </c>
      <c r="D188" s="31" t="s">
        <v>52</v>
      </c>
      <c r="E188" s="36">
        <v>3436</v>
      </c>
      <c r="F188" s="29"/>
      <c r="G188" s="30">
        <f t="shared" si="2"/>
        <v>17.323999999999998</v>
      </c>
      <c r="H188" s="40">
        <v>7.1</v>
      </c>
      <c r="I188" s="30">
        <f>F188*G188</f>
        <v>0</v>
      </c>
      <c r="J188" s="34"/>
      <c r="K188" s="34"/>
      <c r="L188" s="34"/>
    </row>
    <row r="189" spans="1:12" s="11" customFormat="1" x14ac:dyDescent="0.25">
      <c r="A189" s="31">
        <v>874010</v>
      </c>
      <c r="B189" s="27" t="s">
        <v>49</v>
      </c>
      <c r="C189" s="4" t="s">
        <v>55</v>
      </c>
      <c r="D189" s="31" t="s">
        <v>52</v>
      </c>
      <c r="E189" s="36">
        <v>3840</v>
      </c>
      <c r="F189" s="29"/>
      <c r="G189" s="30">
        <f t="shared" si="2"/>
        <v>17.933999999999997</v>
      </c>
      <c r="H189" s="40">
        <v>7.35</v>
      </c>
      <c r="I189" s="30">
        <f>F189*G189</f>
        <v>0</v>
      </c>
      <c r="J189" s="34"/>
      <c r="K189" s="34"/>
      <c r="L189" s="34"/>
    </row>
    <row r="190" spans="1:12" s="11" customFormat="1" x14ac:dyDescent="0.25">
      <c r="A190" s="31">
        <v>874010</v>
      </c>
      <c r="B190" s="27" t="s">
        <v>49</v>
      </c>
      <c r="C190" s="4" t="s">
        <v>55</v>
      </c>
      <c r="D190" s="31" t="s">
        <v>52</v>
      </c>
      <c r="E190" s="36">
        <v>4244</v>
      </c>
      <c r="F190" s="29"/>
      <c r="G190" s="30">
        <f t="shared" si="2"/>
        <v>18.544</v>
      </c>
      <c r="H190" s="40">
        <v>7.6</v>
      </c>
      <c r="I190" s="30">
        <f>F190*G190</f>
        <v>0</v>
      </c>
      <c r="J190" s="34"/>
      <c r="K190" s="34"/>
      <c r="L190" s="34"/>
    </row>
    <row r="191" spans="1:12" s="11" customFormat="1" x14ac:dyDescent="0.25">
      <c r="A191" s="31">
        <v>874010</v>
      </c>
      <c r="B191" s="27" t="s">
        <v>49</v>
      </c>
      <c r="C191" s="4" t="s">
        <v>55</v>
      </c>
      <c r="D191" s="31" t="s">
        <v>52</v>
      </c>
      <c r="E191" s="36">
        <v>4648</v>
      </c>
      <c r="F191" s="29"/>
      <c r="G191" s="30">
        <f t="shared" si="2"/>
        <v>19.154</v>
      </c>
      <c r="H191" s="40">
        <v>7.85</v>
      </c>
      <c r="I191" s="30">
        <f>F191*G191</f>
        <v>0</v>
      </c>
      <c r="J191" s="34"/>
      <c r="K191" s="34"/>
      <c r="L191" s="34"/>
    </row>
    <row r="192" spans="1:12" s="11" customFormat="1" x14ac:dyDescent="0.25">
      <c r="A192" s="3"/>
      <c r="B192" s="2"/>
      <c r="C192" s="2"/>
      <c r="D192" s="3"/>
      <c r="E192" s="14"/>
      <c r="F192" s="26"/>
      <c r="G192" s="26"/>
      <c r="H192" s="39"/>
      <c r="I192" s="8"/>
      <c r="J192" s="4"/>
      <c r="K192" s="4"/>
      <c r="L192" s="4"/>
    </row>
    <row r="193" spans="1:12" s="11" customFormat="1" x14ac:dyDescent="0.25">
      <c r="A193" s="31">
        <v>874010</v>
      </c>
      <c r="B193" s="27" t="s">
        <v>49</v>
      </c>
      <c r="C193" s="4" t="s">
        <v>55</v>
      </c>
      <c r="D193" s="31" t="s">
        <v>53</v>
      </c>
      <c r="E193" s="36">
        <v>3436</v>
      </c>
      <c r="F193" s="29"/>
      <c r="G193" s="30">
        <f t="shared" si="2"/>
        <v>17.323999999999998</v>
      </c>
      <c r="H193" s="40">
        <v>7.1</v>
      </c>
      <c r="I193" s="30">
        <f>F193*G193</f>
        <v>0</v>
      </c>
      <c r="J193" s="34"/>
      <c r="K193" s="34"/>
      <c r="L193" s="34"/>
    </row>
    <row r="194" spans="1:12" s="11" customFormat="1" x14ac:dyDescent="0.25">
      <c r="A194" s="31">
        <v>874010</v>
      </c>
      <c r="B194" s="27" t="s">
        <v>49</v>
      </c>
      <c r="C194" s="4" t="s">
        <v>55</v>
      </c>
      <c r="D194" s="31" t="s">
        <v>53</v>
      </c>
      <c r="E194" s="36">
        <v>3840</v>
      </c>
      <c r="F194" s="29"/>
      <c r="G194" s="30">
        <f t="shared" si="2"/>
        <v>17.933999999999997</v>
      </c>
      <c r="H194" s="40">
        <v>7.35</v>
      </c>
      <c r="I194" s="30">
        <f>F194*G194</f>
        <v>0</v>
      </c>
      <c r="J194" s="34"/>
      <c r="K194" s="34"/>
      <c r="L194" s="34"/>
    </row>
    <row r="195" spans="1:12" s="11" customFormat="1" x14ac:dyDescent="0.25">
      <c r="A195" s="31">
        <v>874010</v>
      </c>
      <c r="B195" s="27" t="s">
        <v>49</v>
      </c>
      <c r="C195" s="4" t="s">
        <v>55</v>
      </c>
      <c r="D195" s="31" t="s">
        <v>53</v>
      </c>
      <c r="E195" s="36">
        <v>4244</v>
      </c>
      <c r="F195" s="29"/>
      <c r="G195" s="30">
        <f t="shared" si="2"/>
        <v>18.544</v>
      </c>
      <c r="H195" s="40">
        <v>7.6</v>
      </c>
      <c r="I195" s="30">
        <f>F195*G195</f>
        <v>0</v>
      </c>
      <c r="J195" s="34"/>
      <c r="K195" s="34"/>
      <c r="L195" s="34"/>
    </row>
    <row r="196" spans="1:12" s="11" customFormat="1" x14ac:dyDescent="0.25">
      <c r="A196" s="31">
        <v>874010</v>
      </c>
      <c r="B196" s="27" t="s">
        <v>49</v>
      </c>
      <c r="C196" s="4" t="s">
        <v>55</v>
      </c>
      <c r="D196" s="31" t="s">
        <v>53</v>
      </c>
      <c r="E196" s="36">
        <v>4648</v>
      </c>
      <c r="F196" s="29"/>
      <c r="G196" s="30">
        <f t="shared" si="2"/>
        <v>19.154</v>
      </c>
      <c r="H196" s="40">
        <v>7.85</v>
      </c>
      <c r="I196" s="30">
        <f>F196*G196</f>
        <v>0</v>
      </c>
      <c r="J196" s="34"/>
      <c r="K196" s="34"/>
      <c r="L196" s="34"/>
    </row>
    <row r="197" spans="1:12" s="11" customFormat="1" x14ac:dyDescent="0.25">
      <c r="A197" s="61" t="s">
        <v>56</v>
      </c>
      <c r="B197" s="62"/>
      <c r="C197" s="62"/>
      <c r="D197" s="63"/>
      <c r="E197" s="64"/>
      <c r="F197" s="65"/>
      <c r="G197" s="65"/>
      <c r="H197" s="66"/>
      <c r="I197" s="67"/>
      <c r="J197" s="4"/>
      <c r="K197" s="4"/>
      <c r="L197" s="4"/>
    </row>
    <row r="198" spans="1:12" s="11" customFormat="1" x14ac:dyDescent="0.25">
      <c r="A198" s="31">
        <v>874870</v>
      </c>
      <c r="B198" s="27" t="s">
        <v>49</v>
      </c>
      <c r="C198" s="4" t="s">
        <v>40</v>
      </c>
      <c r="D198" s="31" t="s">
        <v>51</v>
      </c>
      <c r="E198" s="36">
        <v>3436</v>
      </c>
      <c r="F198" s="29"/>
      <c r="G198" s="30">
        <f t="shared" si="2"/>
        <v>19.398</v>
      </c>
      <c r="H198" s="40">
        <v>7.95</v>
      </c>
      <c r="I198" s="30">
        <f>F198*G198</f>
        <v>0</v>
      </c>
      <c r="J198" s="34"/>
      <c r="K198" s="34"/>
      <c r="L198" s="34"/>
    </row>
    <row r="199" spans="1:12" s="11" customFormat="1" x14ac:dyDescent="0.25">
      <c r="A199" s="31">
        <v>874870</v>
      </c>
      <c r="B199" s="27" t="s">
        <v>49</v>
      </c>
      <c r="C199" s="4" t="s">
        <v>40</v>
      </c>
      <c r="D199" s="31" t="s">
        <v>51</v>
      </c>
      <c r="E199" s="36">
        <v>3840</v>
      </c>
      <c r="F199" s="29"/>
      <c r="G199" s="30">
        <f t="shared" si="2"/>
        <v>19.885999999999999</v>
      </c>
      <c r="H199" s="40">
        <v>8.15</v>
      </c>
      <c r="I199" s="30">
        <f>F199*G199</f>
        <v>0</v>
      </c>
      <c r="J199" s="34"/>
      <c r="K199" s="34"/>
      <c r="L199" s="34"/>
    </row>
    <row r="200" spans="1:12" s="11" customFormat="1" x14ac:dyDescent="0.25">
      <c r="A200" s="31">
        <v>874870</v>
      </c>
      <c r="B200" s="27" t="s">
        <v>49</v>
      </c>
      <c r="C200" s="4" t="s">
        <v>40</v>
      </c>
      <c r="D200" s="31" t="s">
        <v>51</v>
      </c>
      <c r="E200" s="36">
        <v>4244</v>
      </c>
      <c r="F200" s="29"/>
      <c r="G200" s="30">
        <f t="shared" ref="G200:G221" si="3">(H200*2)*1.22</f>
        <v>20.373999999999999</v>
      </c>
      <c r="H200" s="40">
        <v>8.35</v>
      </c>
      <c r="I200" s="30">
        <f>F200*G200</f>
        <v>0</v>
      </c>
      <c r="J200" s="34"/>
      <c r="K200" s="34"/>
      <c r="L200" s="34"/>
    </row>
    <row r="201" spans="1:12" s="11" customFormat="1" x14ac:dyDescent="0.25">
      <c r="A201" s="31">
        <v>874870</v>
      </c>
      <c r="B201" s="27" t="s">
        <v>49</v>
      </c>
      <c r="C201" s="4" t="s">
        <v>40</v>
      </c>
      <c r="D201" s="31" t="s">
        <v>51</v>
      </c>
      <c r="E201" s="36">
        <v>4648</v>
      </c>
      <c r="F201" s="29"/>
      <c r="G201" s="30">
        <f t="shared" si="3"/>
        <v>20.862000000000002</v>
      </c>
      <c r="H201" s="40">
        <v>8.5500000000000007</v>
      </c>
      <c r="I201" s="30">
        <f>F201*G201</f>
        <v>0</v>
      </c>
      <c r="J201" s="34"/>
      <c r="K201" s="34"/>
      <c r="L201" s="34"/>
    </row>
    <row r="202" spans="1:12" s="11" customFormat="1" x14ac:dyDescent="0.25">
      <c r="A202" s="3"/>
      <c r="B202" s="2"/>
      <c r="C202" s="2"/>
      <c r="D202" s="3"/>
      <c r="E202" s="14"/>
      <c r="F202" s="26"/>
      <c r="G202" s="26"/>
      <c r="H202" s="39"/>
      <c r="I202" s="8"/>
      <c r="J202" s="4"/>
      <c r="K202" s="4"/>
      <c r="L202" s="4"/>
    </row>
    <row r="203" spans="1:12" s="11" customFormat="1" x14ac:dyDescent="0.25">
      <c r="A203" s="31">
        <v>874870</v>
      </c>
      <c r="B203" s="27" t="s">
        <v>49</v>
      </c>
      <c r="C203" s="4" t="s">
        <v>40</v>
      </c>
      <c r="D203" s="31" t="s">
        <v>52</v>
      </c>
      <c r="E203" s="36">
        <v>3436</v>
      </c>
      <c r="F203" s="29"/>
      <c r="G203" s="30">
        <f t="shared" si="3"/>
        <v>21.106000000000002</v>
      </c>
      <c r="H203" s="40">
        <v>8.65</v>
      </c>
      <c r="I203" s="30">
        <f>F203*G203</f>
        <v>0</v>
      </c>
      <c r="J203" s="34"/>
      <c r="K203" s="34"/>
      <c r="L203" s="34"/>
    </row>
    <row r="204" spans="1:12" s="11" customFormat="1" x14ac:dyDescent="0.25">
      <c r="A204" s="31">
        <v>874870</v>
      </c>
      <c r="B204" s="27" t="s">
        <v>49</v>
      </c>
      <c r="C204" s="4" t="s">
        <v>40</v>
      </c>
      <c r="D204" s="31" t="s">
        <v>52</v>
      </c>
      <c r="E204" s="36">
        <v>3840</v>
      </c>
      <c r="F204" s="29"/>
      <c r="G204" s="30">
        <f t="shared" si="3"/>
        <v>21.837999999999997</v>
      </c>
      <c r="H204" s="40">
        <v>8.9499999999999993</v>
      </c>
      <c r="I204" s="30">
        <f>F204*G204</f>
        <v>0</v>
      </c>
      <c r="J204" s="34"/>
      <c r="K204" s="34"/>
      <c r="L204" s="34"/>
    </row>
    <row r="205" spans="1:12" s="11" customFormat="1" x14ac:dyDescent="0.25">
      <c r="A205" s="31">
        <v>874870</v>
      </c>
      <c r="B205" s="27" t="s">
        <v>49</v>
      </c>
      <c r="C205" s="4" t="s">
        <v>40</v>
      </c>
      <c r="D205" s="31" t="s">
        <v>52</v>
      </c>
      <c r="E205" s="36">
        <v>4244</v>
      </c>
      <c r="F205" s="29"/>
      <c r="G205" s="30">
        <f t="shared" si="3"/>
        <v>22.57</v>
      </c>
      <c r="H205" s="40">
        <v>9.25</v>
      </c>
      <c r="I205" s="30">
        <f>F205*G205</f>
        <v>0</v>
      </c>
      <c r="J205" s="34"/>
      <c r="K205" s="34"/>
      <c r="L205" s="34"/>
    </row>
    <row r="206" spans="1:12" s="11" customFormat="1" x14ac:dyDescent="0.25">
      <c r="A206" s="31">
        <v>874870</v>
      </c>
      <c r="B206" s="27" t="s">
        <v>49</v>
      </c>
      <c r="C206" s="4" t="s">
        <v>40</v>
      </c>
      <c r="D206" s="31" t="s">
        <v>52</v>
      </c>
      <c r="E206" s="36">
        <v>4648</v>
      </c>
      <c r="F206" s="29"/>
      <c r="G206" s="30">
        <f t="shared" si="3"/>
        <v>23.302</v>
      </c>
      <c r="H206" s="40">
        <v>9.5500000000000007</v>
      </c>
      <c r="I206" s="30">
        <f>F206*G206</f>
        <v>0</v>
      </c>
      <c r="J206" s="34"/>
      <c r="K206" s="34"/>
      <c r="L206" s="34"/>
    </row>
    <row r="207" spans="1:12" s="11" customFormat="1" x14ac:dyDescent="0.25">
      <c r="A207" s="3"/>
      <c r="B207" s="2"/>
      <c r="C207" s="2"/>
      <c r="D207" s="3"/>
      <c r="E207" s="14"/>
      <c r="F207" s="26"/>
      <c r="G207" s="26"/>
      <c r="H207" s="39"/>
      <c r="I207" s="8"/>
      <c r="J207" s="4"/>
      <c r="K207" s="4"/>
      <c r="L207" s="4"/>
    </row>
    <row r="208" spans="1:12" s="11" customFormat="1" x14ac:dyDescent="0.25">
      <c r="A208" s="31">
        <v>874870</v>
      </c>
      <c r="B208" s="27" t="s">
        <v>49</v>
      </c>
      <c r="C208" s="4" t="s">
        <v>40</v>
      </c>
      <c r="D208" s="31" t="s">
        <v>53</v>
      </c>
      <c r="E208" s="36">
        <v>3436</v>
      </c>
      <c r="F208" s="29"/>
      <c r="G208" s="30">
        <f t="shared" si="3"/>
        <v>21.106000000000002</v>
      </c>
      <c r="H208" s="40">
        <v>8.65</v>
      </c>
      <c r="I208" s="30">
        <f>F208*G208</f>
        <v>0</v>
      </c>
      <c r="J208" s="34"/>
      <c r="K208" s="34"/>
      <c r="L208" s="34"/>
    </row>
    <row r="209" spans="1:12" s="11" customFormat="1" x14ac:dyDescent="0.25">
      <c r="A209" s="31">
        <v>874870</v>
      </c>
      <c r="B209" s="27" t="s">
        <v>49</v>
      </c>
      <c r="C209" s="4" t="s">
        <v>40</v>
      </c>
      <c r="D209" s="31" t="s">
        <v>53</v>
      </c>
      <c r="E209" s="36">
        <v>3840</v>
      </c>
      <c r="F209" s="29"/>
      <c r="G209" s="30">
        <f t="shared" si="3"/>
        <v>21.837999999999997</v>
      </c>
      <c r="H209" s="40">
        <v>8.9499999999999993</v>
      </c>
      <c r="I209" s="30">
        <f>F209*G209</f>
        <v>0</v>
      </c>
      <c r="J209" s="34"/>
      <c r="K209" s="34"/>
      <c r="L209" s="34"/>
    </row>
    <row r="210" spans="1:12" s="11" customFormat="1" x14ac:dyDescent="0.25">
      <c r="A210" s="31">
        <v>874870</v>
      </c>
      <c r="B210" s="27" t="s">
        <v>49</v>
      </c>
      <c r="C210" s="4" t="s">
        <v>40</v>
      </c>
      <c r="D210" s="31" t="s">
        <v>53</v>
      </c>
      <c r="E210" s="36">
        <v>4244</v>
      </c>
      <c r="F210" s="29"/>
      <c r="G210" s="30">
        <f t="shared" si="3"/>
        <v>22.57</v>
      </c>
      <c r="H210" s="40">
        <v>9.25</v>
      </c>
      <c r="I210" s="30">
        <f>F210*G210</f>
        <v>0</v>
      </c>
      <c r="J210" s="34"/>
      <c r="K210" s="34"/>
      <c r="L210" s="34"/>
    </row>
    <row r="211" spans="1:12" s="11" customFormat="1" x14ac:dyDescent="0.25">
      <c r="A211" s="31">
        <v>874870</v>
      </c>
      <c r="B211" s="27" t="s">
        <v>49</v>
      </c>
      <c r="C211" s="4" t="s">
        <v>40</v>
      </c>
      <c r="D211" s="31" t="s">
        <v>53</v>
      </c>
      <c r="E211" s="36">
        <v>4648</v>
      </c>
      <c r="F211" s="29"/>
      <c r="G211" s="30">
        <f t="shared" si="3"/>
        <v>23.302</v>
      </c>
      <c r="H211" s="40">
        <v>9.5500000000000007</v>
      </c>
      <c r="I211" s="30">
        <f>F211*G211</f>
        <v>0</v>
      </c>
      <c r="J211" s="34"/>
      <c r="K211" s="34"/>
      <c r="L211" s="34"/>
    </row>
    <row r="212" spans="1:12" s="11" customFormat="1" x14ac:dyDescent="0.25">
      <c r="A212" s="61" t="s">
        <v>57</v>
      </c>
      <c r="B212" s="62"/>
      <c r="C212" s="62"/>
      <c r="D212" s="63"/>
      <c r="E212" s="64"/>
      <c r="F212" s="65"/>
      <c r="G212" s="65"/>
      <c r="H212" s="66"/>
      <c r="I212" s="67"/>
      <c r="J212" s="4"/>
      <c r="K212" s="4"/>
      <c r="L212" s="4"/>
    </row>
    <row r="213" spans="1:12" s="11" customFormat="1" x14ac:dyDescent="0.25">
      <c r="A213" s="31">
        <v>891370</v>
      </c>
      <c r="B213" s="27" t="s">
        <v>49</v>
      </c>
      <c r="C213" s="4" t="s">
        <v>25</v>
      </c>
      <c r="D213" s="31" t="s">
        <v>58</v>
      </c>
      <c r="E213" s="36">
        <v>3436</v>
      </c>
      <c r="F213" s="29"/>
      <c r="G213" s="30">
        <f t="shared" si="3"/>
        <v>24.033999999999999</v>
      </c>
      <c r="H213" s="40">
        <v>9.85</v>
      </c>
      <c r="I213" s="30">
        <f t="shared" ref="I213:I221" si="4">F213*G213</f>
        <v>0</v>
      </c>
      <c r="J213" s="34"/>
      <c r="K213" s="34"/>
      <c r="L213" s="34"/>
    </row>
    <row r="214" spans="1:12" s="11" customFormat="1" x14ac:dyDescent="0.25">
      <c r="A214" s="31">
        <v>891370</v>
      </c>
      <c r="B214" s="27" t="s">
        <v>49</v>
      </c>
      <c r="C214" s="4" t="s">
        <v>25</v>
      </c>
      <c r="D214" s="31" t="s">
        <v>58</v>
      </c>
      <c r="E214" s="36">
        <v>3840</v>
      </c>
      <c r="F214" s="29"/>
      <c r="G214" s="30">
        <f t="shared" si="3"/>
        <v>24.033999999999999</v>
      </c>
      <c r="H214" s="40">
        <v>9.85</v>
      </c>
      <c r="I214" s="30">
        <f t="shared" si="4"/>
        <v>0</v>
      </c>
      <c r="J214" s="34"/>
      <c r="K214" s="34"/>
      <c r="L214" s="34"/>
    </row>
    <row r="215" spans="1:12" s="11" customFormat="1" x14ac:dyDescent="0.25">
      <c r="A215" s="31">
        <v>891370</v>
      </c>
      <c r="B215" s="27" t="s">
        <v>49</v>
      </c>
      <c r="C215" s="4" t="s">
        <v>25</v>
      </c>
      <c r="D215" s="31" t="s">
        <v>58</v>
      </c>
      <c r="E215" s="36">
        <v>4244</v>
      </c>
      <c r="F215" s="29"/>
      <c r="G215" s="30">
        <f t="shared" si="3"/>
        <v>25.009999999999998</v>
      </c>
      <c r="H215" s="40">
        <v>10.25</v>
      </c>
      <c r="I215" s="30">
        <f t="shared" si="4"/>
        <v>0</v>
      </c>
      <c r="J215" s="34"/>
      <c r="K215" s="34"/>
      <c r="L215" s="34"/>
    </row>
    <row r="216" spans="1:12" s="11" customFormat="1" x14ac:dyDescent="0.25">
      <c r="A216" s="31">
        <v>891370</v>
      </c>
      <c r="B216" s="27" t="s">
        <v>49</v>
      </c>
      <c r="C216" s="4" t="s">
        <v>25</v>
      </c>
      <c r="D216" s="31" t="s">
        <v>58</v>
      </c>
      <c r="E216" s="36">
        <v>4648</v>
      </c>
      <c r="F216" s="29"/>
      <c r="G216" s="30">
        <f t="shared" si="3"/>
        <v>25.009999999999998</v>
      </c>
      <c r="H216" s="40">
        <v>10.25</v>
      </c>
      <c r="I216" s="30">
        <f t="shared" si="4"/>
        <v>0</v>
      </c>
      <c r="J216" s="34"/>
      <c r="K216" s="34"/>
      <c r="L216" s="34"/>
    </row>
    <row r="217" spans="1:12" s="11" customFormat="1" x14ac:dyDescent="0.25">
      <c r="A217" s="3"/>
      <c r="B217" s="2"/>
      <c r="C217" s="2"/>
      <c r="D217" s="3"/>
      <c r="E217" s="14"/>
      <c r="F217" s="26"/>
      <c r="G217" s="26"/>
      <c r="H217" s="39"/>
      <c r="I217" s="8"/>
      <c r="J217" s="4"/>
      <c r="K217" s="4"/>
      <c r="L217" s="4"/>
    </row>
    <row r="218" spans="1:12" s="11" customFormat="1" x14ac:dyDescent="0.25">
      <c r="A218" s="31">
        <v>891371</v>
      </c>
      <c r="B218" s="27" t="s">
        <v>49</v>
      </c>
      <c r="C218" s="4" t="s">
        <v>25</v>
      </c>
      <c r="D218" s="31" t="s">
        <v>52</v>
      </c>
      <c r="E218" s="36">
        <v>3436</v>
      </c>
      <c r="F218" s="29"/>
      <c r="G218" s="30">
        <f t="shared" si="3"/>
        <v>28.182000000000002</v>
      </c>
      <c r="H218" s="40">
        <v>11.55</v>
      </c>
      <c r="I218" s="30">
        <f t="shared" si="4"/>
        <v>0</v>
      </c>
      <c r="J218" s="34"/>
      <c r="K218" s="34"/>
      <c r="L218" s="34"/>
    </row>
    <row r="219" spans="1:12" s="11" customFormat="1" x14ac:dyDescent="0.25">
      <c r="A219" s="31">
        <v>891371</v>
      </c>
      <c r="B219" s="27" t="s">
        <v>49</v>
      </c>
      <c r="C219" s="4" t="s">
        <v>25</v>
      </c>
      <c r="D219" s="31" t="s">
        <v>52</v>
      </c>
      <c r="E219" s="36">
        <v>3840</v>
      </c>
      <c r="F219" s="29"/>
      <c r="G219" s="30">
        <f t="shared" si="3"/>
        <v>28.182000000000002</v>
      </c>
      <c r="H219" s="40">
        <v>11.55</v>
      </c>
      <c r="I219" s="30">
        <f t="shared" si="4"/>
        <v>0</v>
      </c>
      <c r="J219" s="34"/>
      <c r="K219" s="34"/>
      <c r="L219" s="34"/>
    </row>
    <row r="220" spans="1:12" s="11" customFormat="1" x14ac:dyDescent="0.25">
      <c r="A220" s="31">
        <v>891371</v>
      </c>
      <c r="B220" s="27" t="s">
        <v>49</v>
      </c>
      <c r="C220" s="4" t="s">
        <v>25</v>
      </c>
      <c r="D220" s="31" t="s">
        <v>52</v>
      </c>
      <c r="E220" s="36">
        <v>4244</v>
      </c>
      <c r="F220" s="29"/>
      <c r="G220" s="30">
        <f t="shared" si="3"/>
        <v>29.646000000000001</v>
      </c>
      <c r="H220" s="40">
        <v>12.15</v>
      </c>
      <c r="I220" s="30">
        <f t="shared" si="4"/>
        <v>0</v>
      </c>
      <c r="J220" s="34"/>
      <c r="K220" s="34"/>
      <c r="L220" s="34"/>
    </row>
    <row r="221" spans="1:12" s="11" customFormat="1" x14ac:dyDescent="0.25">
      <c r="A221" s="31">
        <v>891371</v>
      </c>
      <c r="B221" s="27" t="s">
        <v>49</v>
      </c>
      <c r="C221" s="4" t="s">
        <v>25</v>
      </c>
      <c r="D221" s="31" t="s">
        <v>52</v>
      </c>
      <c r="E221" s="36">
        <v>4648</v>
      </c>
      <c r="F221" s="29"/>
      <c r="G221" s="30">
        <f t="shared" si="3"/>
        <v>29.646000000000001</v>
      </c>
      <c r="H221" s="40">
        <v>12.15</v>
      </c>
      <c r="I221" s="30">
        <f t="shared" si="4"/>
        <v>0</v>
      </c>
      <c r="J221" s="34"/>
      <c r="K221" s="34"/>
      <c r="L221" s="34"/>
    </row>
    <row r="222" spans="1:12" x14ac:dyDescent="0.25">
      <c r="A222" s="35"/>
      <c r="B222" s="10"/>
      <c r="D222" s="35"/>
      <c r="G222" s="12"/>
      <c r="H222" s="12"/>
      <c r="J222" s="11"/>
      <c r="K222" s="11"/>
      <c r="L222" s="11"/>
    </row>
    <row r="223" spans="1:12" s="11" customFormat="1" ht="28.5" customHeight="1" x14ac:dyDescent="0.25">
      <c r="B223" s="10"/>
      <c r="D223" s="35"/>
      <c r="E223" s="17" t="s">
        <v>59</v>
      </c>
      <c r="F223" s="60">
        <f>SUM(F7:F222)</f>
        <v>0</v>
      </c>
      <c r="G223" s="20"/>
      <c r="H223" s="20" t="s">
        <v>60</v>
      </c>
      <c r="I223" s="59">
        <f>SUM(I5:I221)</f>
        <v>0</v>
      </c>
    </row>
    <row r="224" spans="1:12" x14ac:dyDescent="0.25">
      <c r="A224" s="35"/>
      <c r="B224" s="10"/>
      <c r="D224" s="35"/>
      <c r="J224" s="11"/>
      <c r="K224" s="11"/>
      <c r="L224" s="11"/>
    </row>
    <row r="225" spans="2:9" x14ac:dyDescent="0.25">
      <c r="B225" s="10"/>
      <c r="D225" s="35"/>
      <c r="H225" s="57" t="s">
        <v>61</v>
      </c>
      <c r="I225" s="73">
        <f>I223-(I223*0.1)</f>
        <v>0</v>
      </c>
    </row>
    <row r="226" spans="2:9" x14ac:dyDescent="0.25">
      <c r="D226" s="35"/>
      <c r="H226" s="58">
        <v>0.1</v>
      </c>
    </row>
  </sheetData>
  <mergeCells count="9">
    <mergeCell ref="A1:I1"/>
    <mergeCell ref="J77:L80"/>
    <mergeCell ref="J112:L115"/>
    <mergeCell ref="J142:L145"/>
    <mergeCell ref="J57:J60"/>
    <mergeCell ref="J7:L10"/>
    <mergeCell ref="J47:L50"/>
    <mergeCell ref="A2:I2"/>
    <mergeCell ref="J12:J15"/>
  </mergeCells>
  <pageMargins left="0.25" right="0.25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173"/>
  <sheetViews>
    <sheetView zoomScaleNormal="100" workbookViewId="0">
      <selection activeCell="H1" sqref="H1:H1048576"/>
    </sheetView>
  </sheetViews>
  <sheetFormatPr defaultColWidth="11.42578125" defaultRowHeight="15" x14ac:dyDescent="0.25"/>
  <cols>
    <col min="1" max="1" width="16.5703125" style="35" bestFit="1" customWidth="1"/>
    <col min="2" max="2" width="24" style="11" bestFit="1" customWidth="1"/>
    <col min="3" max="3" width="25.7109375" style="11" bestFit="1" customWidth="1"/>
    <col min="4" max="4" width="22.42578125" style="35" bestFit="1" customWidth="1"/>
    <col min="5" max="5" width="9.42578125" style="13" customWidth="1"/>
    <col min="6" max="6" width="14.140625" style="13" bestFit="1" customWidth="1"/>
    <col min="7" max="7" width="17.5703125" style="11" customWidth="1"/>
    <col min="8" max="8" width="17.5703125" style="11" hidden="1" customWidth="1"/>
    <col min="9" max="9" width="15.42578125" style="12" customWidth="1"/>
    <col min="10" max="16384" width="11.42578125" style="11"/>
  </cols>
  <sheetData>
    <row r="1" spans="1:12" ht="21" customHeight="1" x14ac:dyDescent="0.25">
      <c r="A1" s="11"/>
      <c r="B1" s="81"/>
      <c r="C1" s="81"/>
    </row>
    <row r="2" spans="1:12" ht="26.25" x14ac:dyDescent="0.4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35"/>
    </row>
    <row r="3" spans="1:12" ht="21" customHeight="1" x14ac:dyDescent="0.4">
      <c r="A3" s="69"/>
      <c r="B3" s="69"/>
      <c r="C3" s="69"/>
      <c r="D3" s="69"/>
      <c r="E3" s="69"/>
      <c r="F3" s="69"/>
      <c r="G3" s="69"/>
      <c r="H3" s="69"/>
      <c r="I3" s="69"/>
      <c r="J3" s="35"/>
    </row>
    <row r="4" spans="1:12" ht="31.5" customHeight="1" x14ac:dyDescent="0.25">
      <c r="A4" s="9" t="s">
        <v>2</v>
      </c>
      <c r="B4" s="9" t="s">
        <v>3</v>
      </c>
      <c r="C4" s="6" t="s">
        <v>4</v>
      </c>
      <c r="D4" s="9" t="s">
        <v>5</v>
      </c>
      <c r="E4" s="5" t="s">
        <v>6</v>
      </c>
      <c r="F4" s="5" t="s">
        <v>63</v>
      </c>
      <c r="G4" s="7" t="s">
        <v>64</v>
      </c>
      <c r="H4" s="7" t="s">
        <v>65</v>
      </c>
      <c r="I4" s="7" t="s">
        <v>9</v>
      </c>
    </row>
    <row r="5" spans="1:12" s="4" customFormat="1" x14ac:dyDescent="0.25">
      <c r="A5" s="68" t="s">
        <v>66</v>
      </c>
      <c r="B5" s="41"/>
      <c r="C5" s="41"/>
      <c r="D5" s="42"/>
      <c r="E5" s="43"/>
      <c r="F5" s="38"/>
      <c r="G5" s="45"/>
      <c r="H5" s="45"/>
      <c r="I5" s="45"/>
    </row>
    <row r="6" spans="1:12" x14ac:dyDescent="0.25">
      <c r="A6" s="33" t="s">
        <v>67</v>
      </c>
      <c r="B6" s="27" t="s">
        <v>68</v>
      </c>
      <c r="C6" s="27" t="s">
        <v>69</v>
      </c>
      <c r="D6" s="33" t="s">
        <v>31</v>
      </c>
      <c r="E6" s="28" t="s">
        <v>18</v>
      </c>
      <c r="F6" s="29"/>
      <c r="G6" s="30">
        <f t="shared" ref="G6:G12" si="0">(H6*2)*1.22</f>
        <v>28.06</v>
      </c>
      <c r="H6" s="30">
        <v>11.5</v>
      </c>
      <c r="I6" s="30">
        <f>F6*G6</f>
        <v>0</v>
      </c>
      <c r="J6" s="34"/>
      <c r="K6" s="34"/>
      <c r="L6" s="34"/>
    </row>
    <row r="7" spans="1:12" x14ac:dyDescent="0.25">
      <c r="A7" s="33" t="s">
        <v>67</v>
      </c>
      <c r="B7" s="27" t="s">
        <v>68</v>
      </c>
      <c r="C7" s="27" t="s">
        <v>69</v>
      </c>
      <c r="D7" s="33" t="s">
        <v>31</v>
      </c>
      <c r="E7" s="28" t="s">
        <v>70</v>
      </c>
      <c r="F7" s="29"/>
      <c r="G7" s="30">
        <f t="shared" si="0"/>
        <v>29.767999999999997</v>
      </c>
      <c r="H7" s="30">
        <v>12.2</v>
      </c>
      <c r="I7" s="30">
        <f>F7*G7</f>
        <v>0</v>
      </c>
      <c r="J7" s="34"/>
      <c r="K7" s="34"/>
      <c r="L7" s="34"/>
    </row>
    <row r="8" spans="1:12" x14ac:dyDescent="0.25">
      <c r="A8" s="33" t="s">
        <v>67</v>
      </c>
      <c r="B8" s="27" t="s">
        <v>68</v>
      </c>
      <c r="C8" s="27" t="s">
        <v>69</v>
      </c>
      <c r="D8" s="33" t="s">
        <v>31</v>
      </c>
      <c r="E8" s="28" t="s">
        <v>71</v>
      </c>
      <c r="F8" s="29"/>
      <c r="G8" s="30">
        <f t="shared" si="0"/>
        <v>31.475999999999999</v>
      </c>
      <c r="H8" s="30">
        <v>12.9</v>
      </c>
      <c r="I8" s="30">
        <f>F8*G8</f>
        <v>0</v>
      </c>
      <c r="J8" s="34"/>
      <c r="K8" s="34"/>
      <c r="L8" s="34"/>
    </row>
    <row r="9" spans="1:12" s="4" customFormat="1" x14ac:dyDescent="0.25">
      <c r="A9" s="68" t="s">
        <v>72</v>
      </c>
      <c r="B9" s="41"/>
      <c r="C9" s="41"/>
      <c r="D9" s="42"/>
      <c r="E9" s="43"/>
      <c r="F9" s="38"/>
      <c r="G9" s="44">
        <f t="shared" si="0"/>
        <v>0</v>
      </c>
      <c r="H9" s="45"/>
      <c r="I9" s="45"/>
    </row>
    <row r="10" spans="1:12" x14ac:dyDescent="0.25">
      <c r="A10" s="33" t="s">
        <v>73</v>
      </c>
      <c r="B10" s="27" t="s">
        <v>68</v>
      </c>
      <c r="C10" s="27" t="s">
        <v>74</v>
      </c>
      <c r="D10" s="33" t="s">
        <v>31</v>
      </c>
      <c r="E10" s="28" t="s">
        <v>18</v>
      </c>
      <c r="F10" s="29"/>
      <c r="G10" s="30">
        <f t="shared" si="0"/>
        <v>35.257999999999996</v>
      </c>
      <c r="H10" s="30">
        <v>14.45</v>
      </c>
      <c r="I10" s="30">
        <f>F10*G10</f>
        <v>0</v>
      </c>
      <c r="J10" s="34"/>
      <c r="K10" s="34"/>
      <c r="L10" s="34"/>
    </row>
    <row r="11" spans="1:12" x14ac:dyDescent="0.25">
      <c r="A11" s="33" t="s">
        <v>73</v>
      </c>
      <c r="B11" s="27" t="s">
        <v>68</v>
      </c>
      <c r="C11" s="27" t="s">
        <v>74</v>
      </c>
      <c r="D11" s="33" t="s">
        <v>31</v>
      </c>
      <c r="E11" s="28" t="s">
        <v>70</v>
      </c>
      <c r="F11" s="29"/>
      <c r="G11" s="30">
        <f t="shared" si="0"/>
        <v>37.21</v>
      </c>
      <c r="H11" s="30">
        <v>15.25</v>
      </c>
      <c r="I11" s="30">
        <f>F11*G11</f>
        <v>0</v>
      </c>
      <c r="J11" s="34"/>
      <c r="K11" s="34"/>
      <c r="L11" s="34"/>
    </row>
    <row r="12" spans="1:12" x14ac:dyDescent="0.25">
      <c r="A12" s="33" t="s">
        <v>73</v>
      </c>
      <c r="B12" s="27" t="s">
        <v>68</v>
      </c>
      <c r="C12" s="27" t="s">
        <v>74</v>
      </c>
      <c r="D12" s="33" t="s">
        <v>31</v>
      </c>
      <c r="E12" s="28" t="s">
        <v>71</v>
      </c>
      <c r="F12" s="29"/>
      <c r="G12" s="30">
        <f t="shared" si="0"/>
        <v>39.161999999999999</v>
      </c>
      <c r="H12" s="30">
        <v>16.05</v>
      </c>
      <c r="I12" s="30">
        <f>F12*G12</f>
        <v>0</v>
      </c>
      <c r="J12" s="34"/>
      <c r="K12" s="34"/>
      <c r="L12" s="34"/>
    </row>
    <row r="13" spans="1:12" s="4" customFormat="1" x14ac:dyDescent="0.25">
      <c r="A13" s="3"/>
      <c r="B13" s="2"/>
      <c r="C13" s="2"/>
      <c r="D13" s="3"/>
      <c r="E13" s="14"/>
      <c r="F13" s="26"/>
      <c r="G13" s="8"/>
      <c r="H13" s="8"/>
      <c r="I13" s="8"/>
    </row>
    <row r="14" spans="1:12" s="4" customFormat="1" x14ac:dyDescent="0.25">
      <c r="A14" s="33" t="s">
        <v>75</v>
      </c>
      <c r="B14" s="27" t="s">
        <v>68</v>
      </c>
      <c r="C14" s="27" t="s">
        <v>76</v>
      </c>
      <c r="D14" s="33" t="s">
        <v>77</v>
      </c>
      <c r="E14" s="28" t="s">
        <v>18</v>
      </c>
      <c r="F14" s="29"/>
      <c r="G14" s="30">
        <f>(H14*2)*1.22</f>
        <v>39.894000000000005</v>
      </c>
      <c r="H14" s="30">
        <v>16.350000000000001</v>
      </c>
      <c r="I14" s="30">
        <f>F14*G14</f>
        <v>0</v>
      </c>
      <c r="J14" s="78"/>
      <c r="K14" s="78"/>
      <c r="L14" s="78"/>
    </row>
    <row r="15" spans="1:12" s="4" customFormat="1" x14ac:dyDescent="0.25">
      <c r="A15" s="33" t="s">
        <v>75</v>
      </c>
      <c r="B15" s="27" t="s">
        <v>68</v>
      </c>
      <c r="C15" s="27" t="s">
        <v>76</v>
      </c>
      <c r="D15" s="33" t="s">
        <v>77</v>
      </c>
      <c r="E15" s="28" t="s">
        <v>70</v>
      </c>
      <c r="F15" s="29"/>
      <c r="G15" s="30">
        <f>(H15*2)*1.22</f>
        <v>42.334000000000003</v>
      </c>
      <c r="H15" s="30">
        <v>17.350000000000001</v>
      </c>
      <c r="I15" s="30">
        <f>F15*G15</f>
        <v>0</v>
      </c>
      <c r="J15" s="78"/>
      <c r="K15" s="78"/>
      <c r="L15" s="78"/>
    </row>
    <row r="16" spans="1:12" s="4" customFormat="1" x14ac:dyDescent="0.25">
      <c r="A16" s="33" t="s">
        <v>75</v>
      </c>
      <c r="B16" s="27" t="s">
        <v>68</v>
      </c>
      <c r="C16" s="27" t="s">
        <v>76</v>
      </c>
      <c r="D16" s="33" t="s">
        <v>77</v>
      </c>
      <c r="E16" s="28" t="s">
        <v>71</v>
      </c>
      <c r="F16" s="29"/>
      <c r="G16" s="30">
        <f>(H16*2)*1.22</f>
        <v>44.774000000000001</v>
      </c>
      <c r="H16" s="30">
        <v>18.350000000000001</v>
      </c>
      <c r="I16" s="30">
        <f>F16*G16</f>
        <v>0</v>
      </c>
      <c r="J16" s="78"/>
      <c r="K16" s="78"/>
      <c r="L16" s="78"/>
    </row>
    <row r="17" spans="1:12" s="4" customFormat="1" x14ac:dyDescent="0.25">
      <c r="A17" s="68" t="s">
        <v>78</v>
      </c>
      <c r="B17" s="41"/>
      <c r="C17" s="41"/>
      <c r="D17" s="42"/>
      <c r="E17" s="43"/>
      <c r="F17" s="38"/>
      <c r="G17" s="45"/>
      <c r="H17" s="45"/>
      <c r="I17" s="45"/>
    </row>
    <row r="18" spans="1:12" s="4" customFormat="1" x14ac:dyDescent="0.25">
      <c r="A18" s="33" t="s">
        <v>79</v>
      </c>
      <c r="B18" s="27" t="s">
        <v>68</v>
      </c>
      <c r="C18" s="27" t="s">
        <v>80</v>
      </c>
      <c r="D18" s="33" t="s">
        <v>77</v>
      </c>
      <c r="E18" s="28" t="s">
        <v>18</v>
      </c>
      <c r="F18" s="29"/>
      <c r="G18" s="30">
        <f>(H18*2)*1.22</f>
        <v>50.629999999999995</v>
      </c>
      <c r="H18" s="30">
        <v>20.75</v>
      </c>
      <c r="I18" s="30">
        <f>F18*G18</f>
        <v>0</v>
      </c>
      <c r="J18" s="78"/>
      <c r="K18" s="78"/>
      <c r="L18" s="78"/>
    </row>
    <row r="19" spans="1:12" s="4" customFormat="1" x14ac:dyDescent="0.25">
      <c r="A19" s="33" t="s">
        <v>79</v>
      </c>
      <c r="B19" s="27" t="s">
        <v>68</v>
      </c>
      <c r="C19" s="27" t="s">
        <v>80</v>
      </c>
      <c r="D19" s="33" t="s">
        <v>77</v>
      </c>
      <c r="E19" s="28" t="s">
        <v>70</v>
      </c>
      <c r="F19" s="29"/>
      <c r="G19" s="30">
        <f>(H19*2)*1.22</f>
        <v>53.07</v>
      </c>
      <c r="H19" s="30">
        <v>21.75</v>
      </c>
      <c r="I19" s="30">
        <f>F19*G19</f>
        <v>0</v>
      </c>
      <c r="J19" s="78"/>
      <c r="K19" s="78"/>
      <c r="L19" s="78"/>
    </row>
    <row r="20" spans="1:12" s="4" customFormat="1" x14ac:dyDescent="0.25">
      <c r="A20" s="33" t="s">
        <v>79</v>
      </c>
      <c r="B20" s="27" t="s">
        <v>68</v>
      </c>
      <c r="C20" s="27" t="s">
        <v>80</v>
      </c>
      <c r="D20" s="33" t="s">
        <v>77</v>
      </c>
      <c r="E20" s="28" t="s">
        <v>71</v>
      </c>
      <c r="F20" s="29"/>
      <c r="G20" s="30">
        <f>(H20*2)*1.22</f>
        <v>55.51</v>
      </c>
      <c r="H20" s="30">
        <v>22.75</v>
      </c>
      <c r="I20" s="30">
        <f>F20*G20</f>
        <v>0</v>
      </c>
      <c r="J20" s="78"/>
      <c r="K20" s="78"/>
      <c r="L20" s="78"/>
    </row>
    <row r="21" spans="1:12" s="4" customFormat="1" x14ac:dyDescent="0.25">
      <c r="A21" s="47" t="s">
        <v>81</v>
      </c>
      <c r="B21" s="48"/>
      <c r="C21" s="48"/>
      <c r="D21" s="49"/>
      <c r="E21" s="50"/>
      <c r="F21" s="51"/>
      <c r="G21" s="52"/>
      <c r="H21" s="52"/>
      <c r="I21" s="52"/>
    </row>
    <row r="22" spans="1:12" s="4" customFormat="1" ht="15" customHeight="1" x14ac:dyDescent="0.25">
      <c r="A22" s="33" t="s">
        <v>82</v>
      </c>
      <c r="B22" s="10" t="s">
        <v>12</v>
      </c>
      <c r="C22" s="27" t="s">
        <v>83</v>
      </c>
      <c r="D22" s="33" t="s">
        <v>19</v>
      </c>
      <c r="E22" s="28" t="s">
        <v>84</v>
      </c>
      <c r="F22" s="29"/>
      <c r="G22" s="30">
        <f>(H22*2)*1.22</f>
        <v>30.987999999999996</v>
      </c>
      <c r="H22" s="30">
        <v>12.7</v>
      </c>
      <c r="I22" s="30">
        <f>F22*G22</f>
        <v>0</v>
      </c>
      <c r="J22" s="32"/>
      <c r="K22" s="32"/>
    </row>
    <row r="23" spans="1:12" s="4" customFormat="1" ht="15" customHeight="1" x14ac:dyDescent="0.25">
      <c r="A23" s="33" t="s">
        <v>82</v>
      </c>
      <c r="B23" s="10" t="s">
        <v>12</v>
      </c>
      <c r="C23" s="27" t="s">
        <v>83</v>
      </c>
      <c r="D23" s="33" t="s">
        <v>19</v>
      </c>
      <c r="E23" s="28" t="s">
        <v>18</v>
      </c>
      <c r="F23" s="29"/>
      <c r="G23" s="30">
        <f>(H23*2)*1.22</f>
        <v>31.597999999999999</v>
      </c>
      <c r="H23" s="30">
        <v>12.95</v>
      </c>
      <c r="I23" s="30">
        <f>F23*G23</f>
        <v>0</v>
      </c>
      <c r="J23" s="32"/>
      <c r="K23" s="32"/>
    </row>
    <row r="24" spans="1:12" s="4" customFormat="1" ht="15" customHeight="1" x14ac:dyDescent="0.25">
      <c r="A24" s="33" t="s">
        <v>82</v>
      </c>
      <c r="B24" s="10" t="s">
        <v>12</v>
      </c>
      <c r="C24" s="27" t="s">
        <v>83</v>
      </c>
      <c r="D24" s="33" t="s">
        <v>19</v>
      </c>
      <c r="E24" s="28" t="s">
        <v>70</v>
      </c>
      <c r="F24" s="29"/>
      <c r="G24" s="30">
        <f>(H24*2)*1.22</f>
        <v>32.207999999999998</v>
      </c>
      <c r="H24" s="30">
        <v>13.2</v>
      </c>
      <c r="I24" s="30">
        <f>F24*G24</f>
        <v>0</v>
      </c>
      <c r="J24" s="32"/>
      <c r="K24" s="32"/>
    </row>
    <row r="25" spans="1:12" s="4" customFormat="1" ht="15" customHeight="1" x14ac:dyDescent="0.25">
      <c r="A25" s="33" t="s">
        <v>82</v>
      </c>
      <c r="B25" s="10" t="s">
        <v>12</v>
      </c>
      <c r="C25" s="27" t="s">
        <v>83</v>
      </c>
      <c r="D25" s="33" t="s">
        <v>19</v>
      </c>
      <c r="E25" s="28" t="s">
        <v>71</v>
      </c>
      <c r="F25" s="29"/>
      <c r="G25" s="30">
        <f>(H25*2)*1.22</f>
        <v>32.817999999999998</v>
      </c>
      <c r="H25" s="30">
        <v>13.45</v>
      </c>
      <c r="I25" s="30">
        <f>F25*G25</f>
        <v>0</v>
      </c>
      <c r="J25" s="32"/>
      <c r="K25" s="32"/>
    </row>
    <row r="26" spans="1:12" s="4" customFormat="1" x14ac:dyDescent="0.25">
      <c r="A26" s="47" t="s">
        <v>85</v>
      </c>
      <c r="B26" s="48"/>
      <c r="C26" s="48"/>
      <c r="D26" s="49"/>
      <c r="E26" s="50"/>
      <c r="F26" s="51"/>
      <c r="G26" s="52"/>
      <c r="H26" s="52"/>
      <c r="I26" s="52"/>
    </row>
    <row r="27" spans="1:12" x14ac:dyDescent="0.25">
      <c r="A27" s="16" t="s">
        <v>86</v>
      </c>
      <c r="B27" s="10" t="s">
        <v>12</v>
      </c>
      <c r="C27" s="10" t="s">
        <v>87</v>
      </c>
      <c r="D27" s="16" t="s">
        <v>23</v>
      </c>
      <c r="E27" s="15" t="s">
        <v>18</v>
      </c>
      <c r="F27" s="25"/>
      <c r="G27" s="30">
        <f>(H27*2)*1.22</f>
        <v>48.555999999999997</v>
      </c>
      <c r="H27" s="30">
        <v>19.899999999999999</v>
      </c>
      <c r="I27" s="12">
        <f>F27*G27</f>
        <v>0</v>
      </c>
    </row>
    <row r="28" spans="1:12" x14ac:dyDescent="0.25">
      <c r="A28" s="16" t="s">
        <v>86</v>
      </c>
      <c r="B28" s="10" t="s">
        <v>12</v>
      </c>
      <c r="C28" s="10" t="s">
        <v>87</v>
      </c>
      <c r="D28" s="16" t="s">
        <v>23</v>
      </c>
      <c r="E28" s="15" t="s">
        <v>70</v>
      </c>
      <c r="F28" s="25"/>
      <c r="G28" s="30">
        <f>(H28*2)*1.22</f>
        <v>50.507999999999996</v>
      </c>
      <c r="H28" s="30">
        <v>20.7</v>
      </c>
      <c r="I28" s="12">
        <f>F28*G28</f>
        <v>0</v>
      </c>
    </row>
    <row r="29" spans="1:12" x14ac:dyDescent="0.25">
      <c r="A29" s="16" t="s">
        <v>86</v>
      </c>
      <c r="B29" s="10" t="s">
        <v>12</v>
      </c>
      <c r="C29" s="10" t="s">
        <v>87</v>
      </c>
      <c r="D29" s="16" t="s">
        <v>23</v>
      </c>
      <c r="E29" s="15" t="s">
        <v>71</v>
      </c>
      <c r="F29" s="25"/>
      <c r="G29" s="30">
        <f>(H29*2)*1.22</f>
        <v>52.46</v>
      </c>
      <c r="H29" s="30">
        <v>21.5</v>
      </c>
      <c r="I29" s="12">
        <f>F29*G29</f>
        <v>0</v>
      </c>
    </row>
    <row r="30" spans="1:12" s="4" customFormat="1" x14ac:dyDescent="0.25">
      <c r="A30" s="3"/>
      <c r="B30" s="2"/>
      <c r="C30" s="2"/>
      <c r="D30" s="3"/>
      <c r="E30" s="14"/>
      <c r="F30" s="26"/>
      <c r="G30" s="8"/>
      <c r="H30" s="8"/>
      <c r="I30" s="8"/>
    </row>
    <row r="31" spans="1:12" s="4" customFormat="1" x14ac:dyDescent="0.25">
      <c r="A31" s="33" t="s">
        <v>86</v>
      </c>
      <c r="B31" s="27" t="s">
        <v>12</v>
      </c>
      <c r="C31" s="27" t="s">
        <v>87</v>
      </c>
      <c r="D31" s="33" t="s">
        <v>14</v>
      </c>
      <c r="E31" s="28" t="s">
        <v>18</v>
      </c>
      <c r="F31" s="29"/>
      <c r="G31" s="30">
        <f>(H31*2)*1.22</f>
        <v>48.555999999999997</v>
      </c>
      <c r="H31" s="30">
        <v>19.899999999999999</v>
      </c>
      <c r="I31" s="30">
        <f>F31*G31</f>
        <v>0</v>
      </c>
      <c r="J31" s="78"/>
      <c r="K31" s="78"/>
      <c r="L31" s="78"/>
    </row>
    <row r="32" spans="1:12" s="4" customFormat="1" x14ac:dyDescent="0.25">
      <c r="A32" s="33" t="s">
        <v>86</v>
      </c>
      <c r="B32" s="27" t="s">
        <v>12</v>
      </c>
      <c r="C32" s="27" t="s">
        <v>87</v>
      </c>
      <c r="D32" s="33" t="s">
        <v>14</v>
      </c>
      <c r="E32" s="28" t="s">
        <v>70</v>
      </c>
      <c r="F32" s="29"/>
      <c r="G32" s="30">
        <f>(H32*2)*1.22</f>
        <v>50.507999999999996</v>
      </c>
      <c r="H32" s="30">
        <v>20.7</v>
      </c>
      <c r="I32" s="30">
        <f>F32*G32</f>
        <v>0</v>
      </c>
      <c r="J32" s="78"/>
      <c r="K32" s="78"/>
      <c r="L32" s="78"/>
    </row>
    <row r="33" spans="1:12" s="4" customFormat="1" x14ac:dyDescent="0.25">
      <c r="A33" s="33" t="s">
        <v>86</v>
      </c>
      <c r="B33" s="27" t="s">
        <v>12</v>
      </c>
      <c r="C33" s="27" t="s">
        <v>87</v>
      </c>
      <c r="D33" s="33" t="s">
        <v>14</v>
      </c>
      <c r="E33" s="28" t="s">
        <v>71</v>
      </c>
      <c r="F33" s="29"/>
      <c r="G33" s="30">
        <f>(H33*2)*1.22</f>
        <v>52.46</v>
      </c>
      <c r="H33" s="30">
        <v>21.5</v>
      </c>
      <c r="I33" s="30">
        <f>F33*G33</f>
        <v>0</v>
      </c>
      <c r="J33" s="78"/>
      <c r="K33" s="78"/>
      <c r="L33" s="78"/>
    </row>
    <row r="34" spans="1:12" s="4" customFormat="1" x14ac:dyDescent="0.25">
      <c r="A34" s="3"/>
      <c r="B34" s="2"/>
      <c r="C34" s="2"/>
      <c r="D34" s="3"/>
      <c r="E34" s="14"/>
      <c r="F34" s="26"/>
      <c r="G34" s="8"/>
      <c r="H34" s="8"/>
      <c r="I34" s="8"/>
    </row>
    <row r="35" spans="1:12" s="4" customFormat="1" x14ac:dyDescent="0.25">
      <c r="A35" s="16" t="s">
        <v>86</v>
      </c>
      <c r="B35" s="10" t="s">
        <v>12</v>
      </c>
      <c r="C35" s="10" t="s">
        <v>87</v>
      </c>
      <c r="D35" s="16" t="s">
        <v>26</v>
      </c>
      <c r="E35" s="15" t="s">
        <v>18</v>
      </c>
      <c r="F35" s="25"/>
      <c r="G35" s="30">
        <f>(H35*2)*1.22</f>
        <v>48.555999999999997</v>
      </c>
      <c r="H35" s="30">
        <v>19.899999999999999</v>
      </c>
      <c r="I35" s="12">
        <f>F35*G35</f>
        <v>0</v>
      </c>
    </row>
    <row r="36" spans="1:12" s="4" customFormat="1" x14ac:dyDescent="0.25">
      <c r="A36" s="16" t="s">
        <v>86</v>
      </c>
      <c r="B36" s="10" t="s">
        <v>12</v>
      </c>
      <c r="C36" s="10" t="s">
        <v>87</v>
      </c>
      <c r="D36" s="16" t="s">
        <v>26</v>
      </c>
      <c r="E36" s="15" t="s">
        <v>70</v>
      </c>
      <c r="F36" s="25"/>
      <c r="G36" s="30">
        <f>(H36*2)*1.22</f>
        <v>50.507999999999996</v>
      </c>
      <c r="H36" s="30">
        <v>20.7</v>
      </c>
      <c r="I36" s="12">
        <f>F36*G36</f>
        <v>0</v>
      </c>
    </row>
    <row r="37" spans="1:12" s="4" customFormat="1" x14ac:dyDescent="0.25">
      <c r="A37" s="16" t="s">
        <v>86</v>
      </c>
      <c r="B37" s="10" t="s">
        <v>12</v>
      </c>
      <c r="C37" s="10" t="s">
        <v>87</v>
      </c>
      <c r="D37" s="16" t="s">
        <v>26</v>
      </c>
      <c r="E37" s="15" t="s">
        <v>71</v>
      </c>
      <c r="F37" s="25"/>
      <c r="G37" s="30">
        <f>(H37*2)*1.22</f>
        <v>52.46</v>
      </c>
      <c r="H37" s="30">
        <v>21.5</v>
      </c>
      <c r="I37" s="12">
        <f>F37*G37</f>
        <v>0</v>
      </c>
    </row>
    <row r="38" spans="1:12" s="4" customFormat="1" x14ac:dyDescent="0.25">
      <c r="A38" s="3"/>
      <c r="B38" s="2"/>
      <c r="C38" s="2"/>
      <c r="D38" s="3"/>
      <c r="E38" s="14"/>
      <c r="F38" s="26"/>
      <c r="G38" s="8"/>
      <c r="H38" s="8"/>
      <c r="I38" s="8"/>
    </row>
    <row r="39" spans="1:12" s="4" customFormat="1" ht="15" customHeight="1" x14ac:dyDescent="0.25">
      <c r="A39" s="33" t="s">
        <v>86</v>
      </c>
      <c r="B39" s="10" t="s">
        <v>12</v>
      </c>
      <c r="C39" s="10" t="s">
        <v>87</v>
      </c>
      <c r="D39" s="33" t="s">
        <v>19</v>
      </c>
      <c r="E39" s="28" t="s">
        <v>84</v>
      </c>
      <c r="F39" s="29"/>
      <c r="G39" s="30">
        <f>(H39*2)*1.22</f>
        <v>46.603999999999999</v>
      </c>
      <c r="H39" s="30">
        <v>19.100000000000001</v>
      </c>
      <c r="I39" s="30">
        <f>F39*G39</f>
        <v>0</v>
      </c>
      <c r="J39" s="32"/>
      <c r="K39" s="32"/>
    </row>
    <row r="40" spans="1:12" s="4" customFormat="1" ht="15" customHeight="1" x14ac:dyDescent="0.25">
      <c r="A40" s="33" t="s">
        <v>86</v>
      </c>
      <c r="B40" s="10" t="s">
        <v>12</v>
      </c>
      <c r="C40" s="10" t="s">
        <v>87</v>
      </c>
      <c r="D40" s="33" t="s">
        <v>19</v>
      </c>
      <c r="E40" s="28" t="s">
        <v>18</v>
      </c>
      <c r="F40" s="29"/>
      <c r="G40" s="30">
        <f>(H40*2)*1.22</f>
        <v>48.555999999999997</v>
      </c>
      <c r="H40" s="30">
        <v>19.899999999999999</v>
      </c>
      <c r="I40" s="30">
        <f>F40*G40</f>
        <v>0</v>
      </c>
      <c r="J40" s="32"/>
      <c r="K40" s="32"/>
    </row>
    <row r="41" spans="1:12" s="4" customFormat="1" ht="15" customHeight="1" x14ac:dyDescent="0.25">
      <c r="A41" s="33" t="s">
        <v>86</v>
      </c>
      <c r="B41" s="10" t="s">
        <v>12</v>
      </c>
      <c r="C41" s="10" t="s">
        <v>87</v>
      </c>
      <c r="D41" s="33" t="s">
        <v>19</v>
      </c>
      <c r="E41" s="28" t="s">
        <v>70</v>
      </c>
      <c r="F41" s="29"/>
      <c r="G41" s="30">
        <f>(H41*2)*1.22</f>
        <v>50.507999999999996</v>
      </c>
      <c r="H41" s="30">
        <v>20.7</v>
      </c>
      <c r="I41" s="30">
        <f>F41*G41</f>
        <v>0</v>
      </c>
      <c r="J41" s="32"/>
      <c r="K41" s="32"/>
    </row>
    <row r="42" spans="1:12" s="4" customFormat="1" ht="15" customHeight="1" x14ac:dyDescent="0.25">
      <c r="A42" s="33" t="s">
        <v>86</v>
      </c>
      <c r="B42" s="10" t="s">
        <v>12</v>
      </c>
      <c r="C42" s="10" t="s">
        <v>87</v>
      </c>
      <c r="D42" s="33" t="s">
        <v>19</v>
      </c>
      <c r="E42" s="28" t="s">
        <v>71</v>
      </c>
      <c r="F42" s="29"/>
      <c r="G42" s="30">
        <f>(H42*2)*1.22</f>
        <v>52.46</v>
      </c>
      <c r="H42" s="30">
        <v>21.5</v>
      </c>
      <c r="I42" s="30">
        <f>F42*G42</f>
        <v>0</v>
      </c>
      <c r="J42" s="32"/>
      <c r="K42" s="32"/>
    </row>
    <row r="43" spans="1:12" s="4" customFormat="1" x14ac:dyDescent="0.25">
      <c r="A43" s="47" t="s">
        <v>32</v>
      </c>
      <c r="B43" s="48"/>
      <c r="C43" s="48"/>
      <c r="D43" s="49"/>
      <c r="E43" s="50"/>
      <c r="F43" s="51"/>
      <c r="G43" s="52"/>
      <c r="H43" s="52"/>
      <c r="I43" s="52"/>
    </row>
    <row r="44" spans="1:12" x14ac:dyDescent="0.25">
      <c r="A44" s="16" t="s">
        <v>88</v>
      </c>
      <c r="B44" s="10" t="s">
        <v>12</v>
      </c>
      <c r="C44" s="10" t="s">
        <v>89</v>
      </c>
      <c r="D44" s="16" t="s">
        <v>31</v>
      </c>
      <c r="E44" s="15" t="s">
        <v>18</v>
      </c>
      <c r="F44" s="25"/>
      <c r="G44" s="12">
        <f>(H44*2)*1.22</f>
        <v>31.597999999999999</v>
      </c>
      <c r="H44" s="12">
        <v>12.95</v>
      </c>
      <c r="I44" s="12">
        <f>F44*G44</f>
        <v>0</v>
      </c>
    </row>
    <row r="45" spans="1:12" x14ac:dyDescent="0.25">
      <c r="A45" s="16" t="s">
        <v>88</v>
      </c>
      <c r="B45" s="10" t="s">
        <v>12</v>
      </c>
      <c r="C45" s="10" t="s">
        <v>89</v>
      </c>
      <c r="D45" s="16" t="s">
        <v>31</v>
      </c>
      <c r="E45" s="15" t="s">
        <v>70</v>
      </c>
      <c r="F45" s="25"/>
      <c r="G45" s="12">
        <f>(H45*2)*1.22</f>
        <v>33.549999999999997</v>
      </c>
      <c r="H45" s="12">
        <v>13.75</v>
      </c>
      <c r="I45" s="12">
        <f>F45*G45</f>
        <v>0</v>
      </c>
    </row>
    <row r="46" spans="1:12" x14ac:dyDescent="0.25">
      <c r="A46" s="16" t="s">
        <v>88</v>
      </c>
      <c r="B46" s="10" t="s">
        <v>12</v>
      </c>
      <c r="C46" s="10" t="s">
        <v>89</v>
      </c>
      <c r="D46" s="16" t="s">
        <v>31</v>
      </c>
      <c r="E46" s="15" t="s">
        <v>71</v>
      </c>
      <c r="F46" s="25"/>
      <c r="G46" s="12">
        <f>(H46*2)*1.22</f>
        <v>35.502000000000002</v>
      </c>
      <c r="H46" s="12">
        <v>14.55</v>
      </c>
      <c r="I46" s="12">
        <f>F46*G46</f>
        <v>0</v>
      </c>
    </row>
    <row r="47" spans="1:12" s="4" customFormat="1" x14ac:dyDescent="0.25">
      <c r="A47" s="3"/>
      <c r="B47" s="2"/>
      <c r="C47" s="2"/>
      <c r="D47" s="3"/>
      <c r="E47" s="14"/>
      <c r="F47" s="26"/>
      <c r="G47" s="8"/>
      <c r="H47" s="8"/>
      <c r="I47" s="8"/>
    </row>
    <row r="48" spans="1:12" s="4" customFormat="1" x14ac:dyDescent="0.25">
      <c r="A48" s="33" t="s">
        <v>90</v>
      </c>
      <c r="B48" s="33" t="s">
        <v>12</v>
      </c>
      <c r="C48" s="33" t="s">
        <v>34</v>
      </c>
      <c r="D48" s="33" t="s">
        <v>23</v>
      </c>
      <c r="E48" s="28" t="s">
        <v>18</v>
      </c>
      <c r="F48" s="29"/>
      <c r="G48" s="30">
        <f>(H48*2)*1.22</f>
        <v>34.403999999999996</v>
      </c>
      <c r="H48" s="30">
        <v>14.1</v>
      </c>
      <c r="I48" s="30">
        <f>F48*G48</f>
        <v>0</v>
      </c>
      <c r="J48" s="34"/>
      <c r="K48" s="34"/>
      <c r="L48" s="34"/>
    </row>
    <row r="49" spans="1:12" s="4" customFormat="1" x14ac:dyDescent="0.25">
      <c r="A49" s="33" t="s">
        <v>90</v>
      </c>
      <c r="B49" s="33" t="s">
        <v>12</v>
      </c>
      <c r="C49" s="33" t="s">
        <v>34</v>
      </c>
      <c r="D49" s="33" t="s">
        <v>23</v>
      </c>
      <c r="E49" s="28" t="s">
        <v>70</v>
      </c>
      <c r="F49" s="29"/>
      <c r="G49" s="30">
        <f>(H49*2)*1.22</f>
        <v>35.867999999999995</v>
      </c>
      <c r="H49" s="30">
        <v>14.7</v>
      </c>
      <c r="I49" s="30">
        <f>F49*G49</f>
        <v>0</v>
      </c>
      <c r="J49" s="34"/>
      <c r="K49" s="34"/>
      <c r="L49" s="34"/>
    </row>
    <row r="50" spans="1:12" s="4" customFormat="1" x14ac:dyDescent="0.25">
      <c r="A50" s="33" t="s">
        <v>90</v>
      </c>
      <c r="B50" s="33" t="s">
        <v>12</v>
      </c>
      <c r="C50" s="33" t="s">
        <v>34</v>
      </c>
      <c r="D50" s="33" t="s">
        <v>23</v>
      </c>
      <c r="E50" s="28" t="s">
        <v>71</v>
      </c>
      <c r="F50" s="29"/>
      <c r="G50" s="30">
        <f>(H50*2)*1.22</f>
        <v>37.332000000000001</v>
      </c>
      <c r="H50" s="30">
        <v>15.3</v>
      </c>
      <c r="I50" s="30">
        <f>F50*G50</f>
        <v>0</v>
      </c>
      <c r="J50" s="34"/>
      <c r="K50" s="34"/>
      <c r="L50" s="34"/>
    </row>
    <row r="51" spans="1:12" s="4" customFormat="1" x14ac:dyDescent="0.25">
      <c r="A51" s="3"/>
      <c r="B51" s="2"/>
      <c r="C51" s="2"/>
      <c r="D51" s="3"/>
      <c r="E51" s="14"/>
      <c r="F51" s="26"/>
      <c r="G51" s="8"/>
      <c r="H51" s="8"/>
      <c r="I51" s="8"/>
    </row>
    <row r="52" spans="1:12" s="4" customFormat="1" x14ac:dyDescent="0.25">
      <c r="A52" s="33" t="s">
        <v>90</v>
      </c>
      <c r="B52" s="33" t="s">
        <v>12</v>
      </c>
      <c r="C52" s="33" t="s">
        <v>34</v>
      </c>
      <c r="D52" s="33" t="s">
        <v>14</v>
      </c>
      <c r="E52" s="28" t="s">
        <v>18</v>
      </c>
      <c r="F52" s="29"/>
      <c r="G52" s="30">
        <f>(H52*2)*1.22</f>
        <v>34.403999999999996</v>
      </c>
      <c r="H52" s="30">
        <v>14.1</v>
      </c>
      <c r="I52" s="30">
        <f>F52*G52</f>
        <v>0</v>
      </c>
      <c r="J52" s="78"/>
      <c r="K52" s="78"/>
      <c r="L52" s="78"/>
    </row>
    <row r="53" spans="1:12" s="4" customFormat="1" x14ac:dyDescent="0.25">
      <c r="A53" s="33" t="s">
        <v>90</v>
      </c>
      <c r="B53" s="33" t="s">
        <v>12</v>
      </c>
      <c r="C53" s="33" t="s">
        <v>34</v>
      </c>
      <c r="D53" s="33" t="s">
        <v>14</v>
      </c>
      <c r="E53" s="28" t="s">
        <v>70</v>
      </c>
      <c r="F53" s="29"/>
      <c r="G53" s="30">
        <f>(H53*2)*1.22</f>
        <v>35.867999999999995</v>
      </c>
      <c r="H53" s="30">
        <v>14.7</v>
      </c>
      <c r="I53" s="30">
        <f>F53*G53</f>
        <v>0</v>
      </c>
      <c r="J53" s="78"/>
      <c r="K53" s="78"/>
      <c r="L53" s="78"/>
    </row>
    <row r="54" spans="1:12" s="4" customFormat="1" x14ac:dyDescent="0.25">
      <c r="A54" s="33" t="s">
        <v>90</v>
      </c>
      <c r="B54" s="33" t="s">
        <v>12</v>
      </c>
      <c r="C54" s="33" t="s">
        <v>34</v>
      </c>
      <c r="D54" s="33" t="s">
        <v>14</v>
      </c>
      <c r="E54" s="28" t="s">
        <v>71</v>
      </c>
      <c r="F54" s="29"/>
      <c r="G54" s="30">
        <f>(H54*2)*1.22</f>
        <v>37.332000000000001</v>
      </c>
      <c r="H54" s="30">
        <v>15.3</v>
      </c>
      <c r="I54" s="30">
        <f>F54*G54</f>
        <v>0</v>
      </c>
      <c r="J54" s="78"/>
      <c r="K54" s="78"/>
      <c r="L54" s="78"/>
    </row>
    <row r="55" spans="1:12" s="4" customFormat="1" x14ac:dyDescent="0.25">
      <c r="A55" s="3"/>
      <c r="B55" s="2"/>
      <c r="C55" s="2"/>
      <c r="D55" s="3"/>
      <c r="E55" s="14"/>
      <c r="F55" s="26"/>
      <c r="G55" s="8"/>
      <c r="H55" s="8"/>
      <c r="I55" s="8"/>
    </row>
    <row r="56" spans="1:12" s="4" customFormat="1" ht="15" customHeight="1" x14ac:dyDescent="0.25">
      <c r="A56" s="33" t="s">
        <v>90</v>
      </c>
      <c r="B56" s="33" t="s">
        <v>12</v>
      </c>
      <c r="C56" s="33" t="s">
        <v>34</v>
      </c>
      <c r="D56" s="33" t="s">
        <v>19</v>
      </c>
      <c r="E56" s="28" t="s">
        <v>84</v>
      </c>
      <c r="F56" s="29"/>
      <c r="G56" s="30">
        <f>(H56*2)*1.22</f>
        <v>32.94</v>
      </c>
      <c r="H56" s="30">
        <v>13.5</v>
      </c>
      <c r="I56" s="30">
        <f>F56*G56</f>
        <v>0</v>
      </c>
      <c r="J56" s="32"/>
      <c r="K56" s="32"/>
    </row>
    <row r="57" spans="1:12" s="4" customFormat="1" ht="15" customHeight="1" x14ac:dyDescent="0.25">
      <c r="A57" s="33" t="s">
        <v>90</v>
      </c>
      <c r="B57" s="33" t="s">
        <v>12</v>
      </c>
      <c r="C57" s="33" t="s">
        <v>34</v>
      </c>
      <c r="D57" s="33" t="s">
        <v>19</v>
      </c>
      <c r="E57" s="28" t="s">
        <v>18</v>
      </c>
      <c r="F57" s="29"/>
      <c r="G57" s="30">
        <f>(H57*2)*1.22</f>
        <v>34.403999999999996</v>
      </c>
      <c r="H57" s="30">
        <v>14.1</v>
      </c>
      <c r="I57" s="30">
        <f>F57*G57</f>
        <v>0</v>
      </c>
      <c r="J57" s="32"/>
      <c r="K57" s="32"/>
    </row>
    <row r="58" spans="1:12" s="4" customFormat="1" ht="15" customHeight="1" x14ac:dyDescent="0.25">
      <c r="A58" s="33" t="s">
        <v>90</v>
      </c>
      <c r="B58" s="33" t="s">
        <v>12</v>
      </c>
      <c r="C58" s="33" t="s">
        <v>34</v>
      </c>
      <c r="D58" s="33" t="s">
        <v>19</v>
      </c>
      <c r="E58" s="28" t="s">
        <v>70</v>
      </c>
      <c r="F58" s="29"/>
      <c r="G58" s="30">
        <f>(H58*2)*1.22</f>
        <v>35.867999999999995</v>
      </c>
      <c r="H58" s="30">
        <v>14.7</v>
      </c>
      <c r="I58" s="30">
        <f>F58*G58</f>
        <v>0</v>
      </c>
      <c r="J58" s="32"/>
      <c r="K58" s="32"/>
    </row>
    <row r="59" spans="1:12" s="4" customFormat="1" ht="15" customHeight="1" x14ac:dyDescent="0.25">
      <c r="A59" s="33" t="s">
        <v>90</v>
      </c>
      <c r="B59" s="33" t="s">
        <v>12</v>
      </c>
      <c r="C59" s="33" t="s">
        <v>34</v>
      </c>
      <c r="D59" s="33" t="s">
        <v>19</v>
      </c>
      <c r="E59" s="28" t="s">
        <v>71</v>
      </c>
      <c r="F59" s="29"/>
      <c r="G59" s="30">
        <f>(H59*2)*1.22</f>
        <v>37.332000000000001</v>
      </c>
      <c r="H59" s="30">
        <v>15.3</v>
      </c>
      <c r="I59" s="30">
        <f>F59*G59</f>
        <v>0</v>
      </c>
      <c r="J59" s="32"/>
      <c r="K59" s="32"/>
    </row>
    <row r="60" spans="1:12" s="4" customFormat="1" x14ac:dyDescent="0.25">
      <c r="A60" s="47" t="s">
        <v>91</v>
      </c>
      <c r="B60" s="48"/>
      <c r="C60" s="48"/>
      <c r="D60" s="49"/>
      <c r="E60" s="50"/>
      <c r="F60" s="51"/>
      <c r="G60" s="52"/>
      <c r="H60" s="52"/>
      <c r="I60" s="52"/>
    </row>
    <row r="61" spans="1:12" s="4" customFormat="1" x14ac:dyDescent="0.25">
      <c r="A61" s="27" t="s">
        <v>92</v>
      </c>
      <c r="B61" s="27" t="s">
        <v>12</v>
      </c>
      <c r="C61" s="27" t="s">
        <v>93</v>
      </c>
      <c r="D61" s="27" t="s">
        <v>23</v>
      </c>
      <c r="E61" s="28" t="s">
        <v>18</v>
      </c>
      <c r="F61" s="29"/>
      <c r="G61" s="30">
        <f>(H61*2)*1.22</f>
        <v>64.66</v>
      </c>
      <c r="H61" s="30">
        <v>26.5</v>
      </c>
      <c r="I61" s="30">
        <f>F61*G61</f>
        <v>0</v>
      </c>
      <c r="J61" s="34"/>
      <c r="K61" s="34"/>
      <c r="L61" s="34"/>
    </row>
    <row r="62" spans="1:12" s="4" customFormat="1" x14ac:dyDescent="0.25">
      <c r="A62" s="27" t="s">
        <v>92</v>
      </c>
      <c r="B62" s="27" t="s">
        <v>12</v>
      </c>
      <c r="C62" s="27" t="s">
        <v>93</v>
      </c>
      <c r="D62" s="27" t="s">
        <v>23</v>
      </c>
      <c r="E62" s="28" t="s">
        <v>70</v>
      </c>
      <c r="F62" s="29"/>
      <c r="G62" s="30">
        <f>(H62*2)*1.22</f>
        <v>68.685999999999993</v>
      </c>
      <c r="H62" s="30">
        <v>28.15</v>
      </c>
      <c r="I62" s="30">
        <f>F62*G62</f>
        <v>0</v>
      </c>
      <c r="J62" s="34"/>
      <c r="K62" s="34"/>
      <c r="L62" s="34"/>
    </row>
    <row r="63" spans="1:12" s="4" customFormat="1" x14ac:dyDescent="0.25">
      <c r="A63" s="27" t="s">
        <v>92</v>
      </c>
      <c r="B63" s="27" t="s">
        <v>12</v>
      </c>
      <c r="C63" s="27" t="s">
        <v>93</v>
      </c>
      <c r="D63" s="27" t="s">
        <v>23</v>
      </c>
      <c r="E63" s="28" t="s">
        <v>71</v>
      </c>
      <c r="F63" s="29"/>
      <c r="G63" s="30">
        <f>(H63*2)*1.22</f>
        <v>72.712000000000003</v>
      </c>
      <c r="H63" s="30">
        <v>29.8</v>
      </c>
      <c r="I63" s="30">
        <f>F63*G63</f>
        <v>0</v>
      </c>
      <c r="J63" s="34"/>
      <c r="K63" s="34"/>
      <c r="L63" s="34"/>
    </row>
    <row r="64" spans="1:12" s="4" customFormat="1" x14ac:dyDescent="0.25">
      <c r="A64" s="3"/>
      <c r="B64" s="2"/>
      <c r="C64" s="2"/>
      <c r="D64" s="3"/>
      <c r="E64" s="14"/>
      <c r="F64" s="26"/>
      <c r="G64" s="8"/>
      <c r="H64" s="8"/>
      <c r="I64" s="8"/>
      <c r="J64" s="34"/>
      <c r="K64" s="34"/>
      <c r="L64" s="34"/>
    </row>
    <row r="65" spans="1:12" s="4" customFormat="1" x14ac:dyDescent="0.25">
      <c r="A65" s="27" t="s">
        <v>92</v>
      </c>
      <c r="B65" s="27" t="s">
        <v>12</v>
      </c>
      <c r="C65" s="27" t="s">
        <v>93</v>
      </c>
      <c r="D65" s="27" t="s">
        <v>19</v>
      </c>
      <c r="E65" s="28" t="s">
        <v>18</v>
      </c>
      <c r="F65" s="29"/>
      <c r="G65" s="30">
        <f>(H65*2)*1.22</f>
        <v>64.66</v>
      </c>
      <c r="H65" s="30">
        <v>26.5</v>
      </c>
      <c r="I65" s="30">
        <f>F65*G65</f>
        <v>0</v>
      </c>
      <c r="J65" s="34"/>
      <c r="K65" s="34"/>
      <c r="L65" s="34"/>
    </row>
    <row r="66" spans="1:12" s="4" customFormat="1" x14ac:dyDescent="0.25">
      <c r="A66" s="27" t="s">
        <v>92</v>
      </c>
      <c r="B66" s="27" t="s">
        <v>12</v>
      </c>
      <c r="C66" s="27" t="s">
        <v>93</v>
      </c>
      <c r="D66" s="27" t="s">
        <v>19</v>
      </c>
      <c r="E66" s="28" t="s">
        <v>70</v>
      </c>
      <c r="F66" s="29"/>
      <c r="G66" s="30">
        <f>(H66*2)*1.22</f>
        <v>68.685999999999993</v>
      </c>
      <c r="H66" s="30">
        <v>28.15</v>
      </c>
      <c r="I66" s="30">
        <f>F66*G66</f>
        <v>0</v>
      </c>
      <c r="J66" s="34"/>
      <c r="K66" s="34"/>
      <c r="L66" s="34"/>
    </row>
    <row r="67" spans="1:12" s="4" customFormat="1" x14ac:dyDescent="0.25">
      <c r="A67" s="27" t="s">
        <v>92</v>
      </c>
      <c r="B67" s="27" t="s">
        <v>12</v>
      </c>
      <c r="C67" s="27" t="s">
        <v>93</v>
      </c>
      <c r="D67" s="27" t="s">
        <v>19</v>
      </c>
      <c r="E67" s="28" t="s">
        <v>71</v>
      </c>
      <c r="F67" s="29"/>
      <c r="G67" s="30">
        <f>(H67*2)*1.22</f>
        <v>72.712000000000003</v>
      </c>
      <c r="H67" s="30">
        <v>29.8</v>
      </c>
      <c r="I67" s="30">
        <f>F67*G67</f>
        <v>0</v>
      </c>
      <c r="J67" s="34"/>
      <c r="K67" s="34"/>
      <c r="L67" s="34"/>
    </row>
    <row r="68" spans="1:12" s="4" customFormat="1" x14ac:dyDescent="0.25">
      <c r="A68" s="47" t="s">
        <v>94</v>
      </c>
      <c r="B68" s="48"/>
      <c r="C68" s="48"/>
      <c r="D68" s="49"/>
      <c r="E68" s="50"/>
      <c r="F68" s="51"/>
      <c r="G68" s="52"/>
      <c r="H68" s="52"/>
      <c r="I68" s="52"/>
      <c r="J68" s="34"/>
      <c r="K68" s="34"/>
      <c r="L68" s="34"/>
    </row>
    <row r="69" spans="1:12" x14ac:dyDescent="0.25">
      <c r="A69" s="16" t="s">
        <v>95</v>
      </c>
      <c r="B69" s="10" t="s">
        <v>12</v>
      </c>
      <c r="C69" s="10" t="s">
        <v>96</v>
      </c>
      <c r="D69" s="16" t="s">
        <v>31</v>
      </c>
      <c r="E69" s="15" t="s">
        <v>18</v>
      </c>
      <c r="F69" s="25"/>
      <c r="G69" s="12">
        <v>17.55</v>
      </c>
      <c r="H69" s="12">
        <v>17.55</v>
      </c>
      <c r="I69" s="12">
        <f>F69*G69</f>
        <v>0</v>
      </c>
    </row>
    <row r="70" spans="1:12" x14ac:dyDescent="0.25">
      <c r="A70" s="16" t="s">
        <v>95</v>
      </c>
      <c r="B70" s="10" t="s">
        <v>12</v>
      </c>
      <c r="C70" s="10" t="s">
        <v>96</v>
      </c>
      <c r="D70" s="16" t="s">
        <v>31</v>
      </c>
      <c r="E70" s="15" t="s">
        <v>70</v>
      </c>
      <c r="F70" s="25"/>
      <c r="G70" s="12">
        <v>18.649999999999999</v>
      </c>
      <c r="H70" s="12">
        <v>18.649999999999999</v>
      </c>
      <c r="I70" s="12">
        <f>F70*G70</f>
        <v>0</v>
      </c>
    </row>
    <row r="71" spans="1:12" x14ac:dyDescent="0.25">
      <c r="A71" s="16" t="s">
        <v>95</v>
      </c>
      <c r="B71" s="10" t="s">
        <v>12</v>
      </c>
      <c r="C71" s="10" t="s">
        <v>96</v>
      </c>
      <c r="D71" s="16" t="s">
        <v>31</v>
      </c>
      <c r="E71" s="15" t="s">
        <v>71</v>
      </c>
      <c r="F71" s="25"/>
      <c r="G71" s="12">
        <v>19.75</v>
      </c>
      <c r="H71" s="12">
        <v>19.75</v>
      </c>
      <c r="I71" s="12">
        <f>F71*G71</f>
        <v>0</v>
      </c>
    </row>
    <row r="72" spans="1:12" s="4" customFormat="1" x14ac:dyDescent="0.25">
      <c r="A72" s="3"/>
      <c r="B72" s="2"/>
      <c r="C72" s="2"/>
      <c r="D72" s="3"/>
      <c r="E72" s="14"/>
      <c r="F72" s="26"/>
      <c r="G72" s="8"/>
      <c r="H72" s="8"/>
      <c r="I72" s="8"/>
    </row>
    <row r="73" spans="1:12" x14ac:dyDescent="0.25">
      <c r="A73" s="16" t="s">
        <v>95</v>
      </c>
      <c r="B73" s="10" t="s">
        <v>12</v>
      </c>
      <c r="C73" s="10" t="s">
        <v>96</v>
      </c>
      <c r="D73" s="16" t="s">
        <v>26</v>
      </c>
      <c r="E73" s="15" t="s">
        <v>18</v>
      </c>
      <c r="F73" s="25"/>
      <c r="G73" s="30">
        <f>(H73*2)*1.22</f>
        <v>47.091999999999999</v>
      </c>
      <c r="H73" s="30">
        <v>19.3</v>
      </c>
      <c r="I73" s="12">
        <f>F73*G73</f>
        <v>0</v>
      </c>
    </row>
    <row r="74" spans="1:12" x14ac:dyDescent="0.25">
      <c r="A74" s="16" t="s">
        <v>95</v>
      </c>
      <c r="B74" s="10" t="s">
        <v>12</v>
      </c>
      <c r="C74" s="10" t="s">
        <v>96</v>
      </c>
      <c r="D74" s="16" t="s">
        <v>26</v>
      </c>
      <c r="E74" s="15" t="s">
        <v>70</v>
      </c>
      <c r="F74" s="25"/>
      <c r="G74" s="30">
        <f>(H74*2)*1.22</f>
        <v>50.264000000000003</v>
      </c>
      <c r="H74" s="30">
        <v>20.6</v>
      </c>
      <c r="I74" s="12">
        <f>F74*G74</f>
        <v>0</v>
      </c>
    </row>
    <row r="75" spans="1:12" x14ac:dyDescent="0.25">
      <c r="A75" s="16" t="s">
        <v>95</v>
      </c>
      <c r="B75" s="10" t="s">
        <v>12</v>
      </c>
      <c r="C75" s="10" t="s">
        <v>96</v>
      </c>
      <c r="D75" s="16" t="s">
        <v>26</v>
      </c>
      <c r="E75" s="15" t="s">
        <v>71</v>
      </c>
      <c r="F75" s="25"/>
      <c r="G75" s="30">
        <f>(H75*2)*1.22</f>
        <v>53.435999999999993</v>
      </c>
      <c r="H75" s="30">
        <v>21.9</v>
      </c>
      <c r="I75" s="12">
        <f>F75*G75</f>
        <v>0</v>
      </c>
    </row>
    <row r="76" spans="1:12" s="4" customFormat="1" x14ac:dyDescent="0.25">
      <c r="A76" s="3"/>
      <c r="B76" s="2"/>
      <c r="C76" s="2"/>
      <c r="D76" s="3"/>
      <c r="E76" s="14"/>
      <c r="F76" s="26"/>
      <c r="G76" s="8"/>
      <c r="H76" s="8"/>
      <c r="I76" s="8"/>
    </row>
    <row r="77" spans="1:12" s="4" customFormat="1" x14ac:dyDescent="0.25">
      <c r="A77" s="33" t="s">
        <v>97</v>
      </c>
      <c r="B77" s="33" t="s">
        <v>12</v>
      </c>
      <c r="C77" s="33" t="s">
        <v>98</v>
      </c>
      <c r="D77" s="33" t="s">
        <v>23</v>
      </c>
      <c r="E77" s="28" t="s">
        <v>18</v>
      </c>
      <c r="F77" s="29"/>
      <c r="G77" s="30">
        <f>(H77*2)*1.22</f>
        <v>47.58</v>
      </c>
      <c r="H77" s="30">
        <v>19.5</v>
      </c>
      <c r="I77" s="30">
        <f>F77*G77</f>
        <v>0</v>
      </c>
      <c r="J77" s="34"/>
      <c r="K77" s="34"/>
      <c r="L77" s="34"/>
    </row>
    <row r="78" spans="1:12" s="4" customFormat="1" x14ac:dyDescent="0.25">
      <c r="A78" s="33" t="s">
        <v>97</v>
      </c>
      <c r="B78" s="33" t="s">
        <v>12</v>
      </c>
      <c r="C78" s="33" t="s">
        <v>98</v>
      </c>
      <c r="D78" s="33" t="s">
        <v>23</v>
      </c>
      <c r="E78" s="28" t="s">
        <v>70</v>
      </c>
      <c r="F78" s="29"/>
      <c r="G78" s="30">
        <f>(H78*2)*1.22</f>
        <v>49.775999999999996</v>
      </c>
      <c r="H78" s="30">
        <v>20.399999999999999</v>
      </c>
      <c r="I78" s="30">
        <f>F78*G78</f>
        <v>0</v>
      </c>
      <c r="J78" s="34"/>
      <c r="K78" s="34"/>
      <c r="L78" s="34"/>
    </row>
    <row r="79" spans="1:12" s="4" customFormat="1" x14ac:dyDescent="0.25">
      <c r="A79" s="33" t="s">
        <v>97</v>
      </c>
      <c r="B79" s="33" t="s">
        <v>12</v>
      </c>
      <c r="C79" s="33" t="s">
        <v>98</v>
      </c>
      <c r="D79" s="33" t="s">
        <v>23</v>
      </c>
      <c r="E79" s="28" t="s">
        <v>71</v>
      </c>
      <c r="F79" s="29"/>
      <c r="G79" s="30">
        <f>(H79*2)*1.22</f>
        <v>51.972000000000001</v>
      </c>
      <c r="H79" s="30">
        <v>21.3</v>
      </c>
      <c r="I79" s="30">
        <f>F79*G79</f>
        <v>0</v>
      </c>
      <c r="J79" s="34"/>
      <c r="K79" s="34"/>
      <c r="L79" s="34"/>
    </row>
    <row r="80" spans="1:12" s="4" customFormat="1" x14ac:dyDescent="0.25">
      <c r="A80" s="3"/>
      <c r="B80" s="2"/>
      <c r="C80" s="2"/>
      <c r="D80" s="3"/>
      <c r="E80" s="14"/>
      <c r="F80" s="26"/>
      <c r="G80" s="8"/>
      <c r="H80" s="8"/>
      <c r="I80" s="8"/>
    </row>
    <row r="81" spans="1:12" s="4" customFormat="1" x14ac:dyDescent="0.25">
      <c r="A81" s="33" t="s">
        <v>97</v>
      </c>
      <c r="B81" s="33" t="s">
        <v>12</v>
      </c>
      <c r="C81" s="33" t="s">
        <v>98</v>
      </c>
      <c r="D81" s="33" t="s">
        <v>14</v>
      </c>
      <c r="E81" s="28" t="s">
        <v>18</v>
      </c>
      <c r="F81" s="29"/>
      <c r="G81" s="30">
        <f>(H81*2)*1.22</f>
        <v>47.58</v>
      </c>
      <c r="H81" s="30">
        <v>19.5</v>
      </c>
      <c r="I81" s="30">
        <f>F81*G81</f>
        <v>0</v>
      </c>
      <c r="J81" s="78"/>
      <c r="K81" s="78"/>
      <c r="L81" s="78"/>
    </row>
    <row r="82" spans="1:12" s="4" customFormat="1" x14ac:dyDescent="0.25">
      <c r="A82" s="33" t="s">
        <v>97</v>
      </c>
      <c r="B82" s="33" t="s">
        <v>12</v>
      </c>
      <c r="C82" s="33" t="s">
        <v>98</v>
      </c>
      <c r="D82" s="33" t="s">
        <v>14</v>
      </c>
      <c r="E82" s="28" t="s">
        <v>70</v>
      </c>
      <c r="F82" s="29"/>
      <c r="G82" s="30">
        <f>(H82*2)*1.22</f>
        <v>49.775999999999996</v>
      </c>
      <c r="H82" s="30">
        <v>20.399999999999999</v>
      </c>
      <c r="I82" s="30">
        <f>F82*G82</f>
        <v>0</v>
      </c>
      <c r="J82" s="78"/>
      <c r="K82" s="78"/>
      <c r="L82" s="78"/>
    </row>
    <row r="83" spans="1:12" s="4" customFormat="1" x14ac:dyDescent="0.25">
      <c r="A83" s="33" t="s">
        <v>97</v>
      </c>
      <c r="B83" s="33" t="s">
        <v>12</v>
      </c>
      <c r="C83" s="33" t="s">
        <v>98</v>
      </c>
      <c r="D83" s="33" t="s">
        <v>14</v>
      </c>
      <c r="E83" s="28" t="s">
        <v>71</v>
      </c>
      <c r="F83" s="29"/>
      <c r="G83" s="30">
        <f>(H83*2)*1.22</f>
        <v>51.972000000000001</v>
      </c>
      <c r="H83" s="30">
        <v>21.3</v>
      </c>
      <c r="I83" s="30">
        <f>F83*G83</f>
        <v>0</v>
      </c>
      <c r="J83" s="78"/>
      <c r="K83" s="78"/>
      <c r="L83" s="78"/>
    </row>
    <row r="84" spans="1:12" s="4" customFormat="1" x14ac:dyDescent="0.25">
      <c r="A84" s="3"/>
      <c r="B84" s="2"/>
      <c r="C84" s="2"/>
      <c r="D84" s="3"/>
      <c r="E84" s="14"/>
      <c r="F84" s="26"/>
      <c r="G84" s="8"/>
      <c r="H84" s="8"/>
      <c r="I84" s="8"/>
    </row>
    <row r="85" spans="1:12" s="4" customFormat="1" ht="15" customHeight="1" x14ac:dyDescent="0.25">
      <c r="A85" s="33" t="s">
        <v>97</v>
      </c>
      <c r="B85" s="33" t="s">
        <v>12</v>
      </c>
      <c r="C85" s="33" t="s">
        <v>98</v>
      </c>
      <c r="D85" s="33" t="s">
        <v>19</v>
      </c>
      <c r="E85" s="28" t="s">
        <v>84</v>
      </c>
      <c r="F85" s="29"/>
      <c r="G85" s="30">
        <f>(H85*2)*1.22</f>
        <v>45.384</v>
      </c>
      <c r="H85" s="30">
        <v>18.600000000000001</v>
      </c>
      <c r="I85" s="30">
        <f>F85*G85</f>
        <v>0</v>
      </c>
      <c r="J85" s="32"/>
      <c r="K85" s="32"/>
    </row>
    <row r="86" spans="1:12" s="4" customFormat="1" ht="15" customHeight="1" x14ac:dyDescent="0.25">
      <c r="A86" s="33" t="s">
        <v>97</v>
      </c>
      <c r="B86" s="33" t="s">
        <v>12</v>
      </c>
      <c r="C86" s="33" t="s">
        <v>98</v>
      </c>
      <c r="D86" s="33" t="s">
        <v>19</v>
      </c>
      <c r="E86" s="28" t="s">
        <v>18</v>
      </c>
      <c r="F86" s="29"/>
      <c r="G86" s="30">
        <f>(H86*2)*1.22</f>
        <v>47.58</v>
      </c>
      <c r="H86" s="30">
        <v>19.5</v>
      </c>
      <c r="I86" s="30">
        <f>F86*G86</f>
        <v>0</v>
      </c>
      <c r="J86" s="32"/>
      <c r="K86" s="32"/>
    </row>
    <row r="87" spans="1:12" s="4" customFormat="1" ht="15" customHeight="1" x14ac:dyDescent="0.25">
      <c r="A87" s="33" t="s">
        <v>97</v>
      </c>
      <c r="B87" s="33" t="s">
        <v>12</v>
      </c>
      <c r="C87" s="33" t="s">
        <v>98</v>
      </c>
      <c r="D87" s="33" t="s">
        <v>19</v>
      </c>
      <c r="E87" s="28" t="s">
        <v>70</v>
      </c>
      <c r="F87" s="29"/>
      <c r="G87" s="30">
        <f>(H87*2)*1.22</f>
        <v>49.775999999999996</v>
      </c>
      <c r="H87" s="30">
        <v>20.399999999999999</v>
      </c>
      <c r="I87" s="30">
        <f>F87*G87</f>
        <v>0</v>
      </c>
      <c r="J87" s="32"/>
      <c r="K87" s="32"/>
    </row>
    <row r="88" spans="1:12" s="4" customFormat="1" ht="15" customHeight="1" x14ac:dyDescent="0.25">
      <c r="A88" s="33" t="s">
        <v>97</v>
      </c>
      <c r="B88" s="33" t="s">
        <v>12</v>
      </c>
      <c r="C88" s="33" t="s">
        <v>98</v>
      </c>
      <c r="D88" s="33" t="s">
        <v>19</v>
      </c>
      <c r="E88" s="28" t="s">
        <v>71</v>
      </c>
      <c r="F88" s="29"/>
      <c r="G88" s="30">
        <f>(H88*2)*1.22</f>
        <v>51.972000000000001</v>
      </c>
      <c r="H88" s="30">
        <v>21.3</v>
      </c>
      <c r="I88" s="30">
        <f>F88*G88</f>
        <v>0</v>
      </c>
      <c r="J88" s="32"/>
      <c r="K88" s="32"/>
    </row>
    <row r="89" spans="1:12" s="4" customFormat="1" x14ac:dyDescent="0.25">
      <c r="A89" s="47" t="s">
        <v>41</v>
      </c>
      <c r="B89" s="48"/>
      <c r="C89" s="48"/>
      <c r="D89" s="49"/>
      <c r="E89" s="50"/>
      <c r="F89" s="51"/>
      <c r="G89" s="52"/>
      <c r="H89" s="52"/>
      <c r="I89" s="52"/>
    </row>
    <row r="90" spans="1:12" x14ac:dyDescent="0.25">
      <c r="A90" s="16" t="s">
        <v>99</v>
      </c>
      <c r="B90" s="10" t="s">
        <v>12</v>
      </c>
      <c r="C90" s="10" t="s">
        <v>100</v>
      </c>
      <c r="D90" s="16" t="s">
        <v>31</v>
      </c>
      <c r="E90" s="15" t="s">
        <v>18</v>
      </c>
      <c r="F90" s="25"/>
      <c r="G90" s="12">
        <f>(H90*2)*1.22</f>
        <v>51.605999999999995</v>
      </c>
      <c r="H90" s="12">
        <v>21.15</v>
      </c>
      <c r="I90" s="12">
        <f>F90*G90</f>
        <v>0</v>
      </c>
    </row>
    <row r="91" spans="1:12" x14ac:dyDescent="0.25">
      <c r="A91" s="16" t="s">
        <v>99</v>
      </c>
      <c r="B91" s="10" t="s">
        <v>12</v>
      </c>
      <c r="C91" s="10" t="s">
        <v>100</v>
      </c>
      <c r="D91" s="16" t="s">
        <v>31</v>
      </c>
      <c r="E91" s="15" t="s">
        <v>70</v>
      </c>
      <c r="F91" s="25"/>
      <c r="G91" s="12">
        <f>(H91*2)*1.22</f>
        <v>55.021999999999998</v>
      </c>
      <c r="H91" s="12">
        <v>22.55</v>
      </c>
      <c r="I91" s="12">
        <f>F91*G91</f>
        <v>0</v>
      </c>
    </row>
    <row r="92" spans="1:12" x14ac:dyDescent="0.25">
      <c r="A92" s="16" t="s">
        <v>99</v>
      </c>
      <c r="B92" s="10" t="s">
        <v>12</v>
      </c>
      <c r="C92" s="10" t="s">
        <v>100</v>
      </c>
      <c r="D92" s="16" t="s">
        <v>31</v>
      </c>
      <c r="E92" s="15" t="s">
        <v>71</v>
      </c>
      <c r="F92" s="25"/>
      <c r="G92" s="12">
        <f>(H92*2)*1.22</f>
        <v>58.437999999999995</v>
      </c>
      <c r="H92" s="12">
        <v>23.95</v>
      </c>
      <c r="I92" s="12">
        <f>F92*G92</f>
        <v>0</v>
      </c>
    </row>
    <row r="93" spans="1:12" s="4" customFormat="1" x14ac:dyDescent="0.25">
      <c r="A93" s="3"/>
      <c r="B93" s="2"/>
      <c r="C93" s="2"/>
      <c r="D93" s="3"/>
      <c r="E93" s="14"/>
      <c r="F93" s="26"/>
      <c r="G93" s="8"/>
      <c r="H93" s="8"/>
      <c r="I93" s="8"/>
    </row>
    <row r="94" spans="1:12" x14ac:dyDescent="0.25">
      <c r="A94" s="16" t="s">
        <v>99</v>
      </c>
      <c r="B94" s="10" t="s">
        <v>12</v>
      </c>
      <c r="C94" s="10" t="s">
        <v>100</v>
      </c>
      <c r="D94" s="16" t="s">
        <v>26</v>
      </c>
      <c r="E94" s="15" t="s">
        <v>18</v>
      </c>
      <c r="F94" s="25"/>
      <c r="G94" s="12">
        <f>(H94*2)*1.22</f>
        <v>57.095999999999997</v>
      </c>
      <c r="H94" s="12">
        <v>23.4</v>
      </c>
      <c r="I94" s="12">
        <f>F94*G94</f>
        <v>0</v>
      </c>
    </row>
    <row r="95" spans="1:12" x14ac:dyDescent="0.25">
      <c r="A95" s="16" t="s">
        <v>99</v>
      </c>
      <c r="B95" s="10" t="s">
        <v>12</v>
      </c>
      <c r="C95" s="10" t="s">
        <v>100</v>
      </c>
      <c r="D95" s="16" t="s">
        <v>26</v>
      </c>
      <c r="E95" s="15" t="s">
        <v>70</v>
      </c>
      <c r="F95" s="25"/>
      <c r="G95" s="12">
        <f>(H95*2)*1.22</f>
        <v>60.755999999999993</v>
      </c>
      <c r="H95" s="12">
        <v>24.9</v>
      </c>
      <c r="I95" s="12">
        <f>F95*G95</f>
        <v>0</v>
      </c>
    </row>
    <row r="96" spans="1:12" x14ac:dyDescent="0.25">
      <c r="A96" s="16" t="s">
        <v>99</v>
      </c>
      <c r="B96" s="10" t="s">
        <v>12</v>
      </c>
      <c r="C96" s="10" t="s">
        <v>100</v>
      </c>
      <c r="D96" s="16" t="s">
        <v>26</v>
      </c>
      <c r="E96" s="15" t="s">
        <v>71</v>
      </c>
      <c r="F96" s="25"/>
      <c r="G96" s="12">
        <f>(H96*2)*1.22</f>
        <v>64.415999999999997</v>
      </c>
      <c r="H96" s="12">
        <v>26.4</v>
      </c>
      <c r="I96" s="12">
        <f>F96*G96</f>
        <v>0</v>
      </c>
    </row>
    <row r="97" spans="1:12" s="4" customFormat="1" x14ac:dyDescent="0.25">
      <c r="A97" s="3"/>
      <c r="B97" s="2"/>
      <c r="C97" s="2"/>
      <c r="D97" s="3"/>
      <c r="E97" s="14"/>
      <c r="F97" s="26"/>
      <c r="G97" s="8"/>
      <c r="H97" s="8"/>
      <c r="I97" s="8"/>
    </row>
    <row r="98" spans="1:12" s="4" customFormat="1" x14ac:dyDescent="0.25">
      <c r="A98" s="33" t="s">
        <v>101</v>
      </c>
      <c r="B98" s="33" t="s">
        <v>12</v>
      </c>
      <c r="C98" s="33" t="s">
        <v>80</v>
      </c>
      <c r="D98" s="33" t="s">
        <v>23</v>
      </c>
      <c r="E98" s="28" t="s">
        <v>18</v>
      </c>
      <c r="F98" s="29"/>
      <c r="G98" s="30">
        <f>(H98*2)*1.22</f>
        <v>57.584000000000003</v>
      </c>
      <c r="H98" s="30">
        <v>23.6</v>
      </c>
      <c r="I98" s="30">
        <f>F98*G98</f>
        <v>0</v>
      </c>
      <c r="J98" s="34"/>
      <c r="K98" s="34"/>
      <c r="L98" s="34"/>
    </row>
    <row r="99" spans="1:12" s="4" customFormat="1" x14ac:dyDescent="0.25">
      <c r="A99" s="33" t="s">
        <v>101</v>
      </c>
      <c r="B99" s="33" t="s">
        <v>12</v>
      </c>
      <c r="C99" s="33" t="s">
        <v>80</v>
      </c>
      <c r="D99" s="33" t="s">
        <v>23</v>
      </c>
      <c r="E99" s="28" t="s">
        <v>70</v>
      </c>
      <c r="F99" s="29"/>
      <c r="G99" s="30">
        <f>(H99*2)*1.22</f>
        <v>62.22</v>
      </c>
      <c r="H99" s="30">
        <v>25.5</v>
      </c>
      <c r="I99" s="30">
        <f>F99*G99</f>
        <v>0</v>
      </c>
      <c r="J99" s="34"/>
      <c r="K99" s="34"/>
      <c r="L99" s="34"/>
    </row>
    <row r="100" spans="1:12" s="4" customFormat="1" x14ac:dyDescent="0.25">
      <c r="A100" s="33" t="s">
        <v>101</v>
      </c>
      <c r="B100" s="33" t="s">
        <v>12</v>
      </c>
      <c r="C100" s="33" t="s">
        <v>80</v>
      </c>
      <c r="D100" s="33" t="s">
        <v>23</v>
      </c>
      <c r="E100" s="28" t="s">
        <v>71</v>
      </c>
      <c r="F100" s="29"/>
      <c r="G100" s="30">
        <f>(H100*2)*1.22</f>
        <v>66.855999999999995</v>
      </c>
      <c r="H100" s="30">
        <v>27.4</v>
      </c>
      <c r="I100" s="30">
        <f>F100*G100</f>
        <v>0</v>
      </c>
      <c r="J100" s="34"/>
      <c r="K100" s="34"/>
      <c r="L100" s="34"/>
    </row>
    <row r="101" spans="1:12" s="4" customFormat="1" x14ac:dyDescent="0.25">
      <c r="A101" s="3"/>
      <c r="B101" s="2"/>
      <c r="C101" s="2"/>
      <c r="D101" s="3"/>
      <c r="E101" s="14"/>
      <c r="F101" s="26"/>
      <c r="G101" s="8"/>
      <c r="H101" s="8"/>
      <c r="I101" s="8"/>
    </row>
    <row r="102" spans="1:12" s="4" customFormat="1" x14ac:dyDescent="0.25">
      <c r="A102" s="33" t="s">
        <v>101</v>
      </c>
      <c r="B102" s="33" t="s">
        <v>12</v>
      </c>
      <c r="C102" s="33" t="s">
        <v>80</v>
      </c>
      <c r="D102" s="33" t="s">
        <v>14</v>
      </c>
      <c r="E102" s="28" t="s">
        <v>18</v>
      </c>
      <c r="F102" s="29"/>
      <c r="G102" s="30">
        <f>(H102*2)*1.22</f>
        <v>59.902000000000001</v>
      </c>
      <c r="H102" s="30">
        <v>24.55</v>
      </c>
      <c r="I102" s="30">
        <f>F102*G102</f>
        <v>0</v>
      </c>
      <c r="J102" s="78"/>
      <c r="K102" s="78"/>
      <c r="L102" s="78"/>
    </row>
    <row r="103" spans="1:12" s="4" customFormat="1" x14ac:dyDescent="0.25">
      <c r="A103" s="33" t="s">
        <v>101</v>
      </c>
      <c r="B103" s="33" t="s">
        <v>12</v>
      </c>
      <c r="C103" s="33" t="s">
        <v>80</v>
      </c>
      <c r="D103" s="33" t="s">
        <v>14</v>
      </c>
      <c r="E103" s="28" t="s">
        <v>70</v>
      </c>
      <c r="F103" s="29"/>
      <c r="G103" s="30">
        <f>(H103*2)*1.22</f>
        <v>63.317999999999998</v>
      </c>
      <c r="H103" s="30">
        <v>25.95</v>
      </c>
      <c r="I103" s="30">
        <f>F103*G103</f>
        <v>0</v>
      </c>
      <c r="J103" s="78"/>
      <c r="K103" s="78"/>
      <c r="L103" s="78"/>
    </row>
    <row r="104" spans="1:12" s="4" customFormat="1" x14ac:dyDescent="0.25">
      <c r="A104" s="33" t="s">
        <v>101</v>
      </c>
      <c r="B104" s="33" t="s">
        <v>12</v>
      </c>
      <c r="C104" s="33" t="s">
        <v>80</v>
      </c>
      <c r="D104" s="33" t="s">
        <v>14</v>
      </c>
      <c r="E104" s="28" t="s">
        <v>71</v>
      </c>
      <c r="F104" s="29"/>
      <c r="G104" s="30">
        <f>(H104*2)*1.22</f>
        <v>66.734000000000009</v>
      </c>
      <c r="H104" s="30">
        <v>27.35</v>
      </c>
      <c r="I104" s="30">
        <f>F104*G104</f>
        <v>0</v>
      </c>
      <c r="J104" s="78"/>
      <c r="K104" s="78"/>
      <c r="L104" s="78"/>
    </row>
    <row r="105" spans="1:12" s="4" customFormat="1" x14ac:dyDescent="0.25">
      <c r="A105" s="3"/>
      <c r="B105" s="2"/>
      <c r="C105" s="2"/>
      <c r="D105" s="3"/>
      <c r="E105" s="14"/>
      <c r="F105" s="26"/>
      <c r="G105" s="8"/>
      <c r="H105" s="8"/>
      <c r="I105" s="8"/>
    </row>
    <row r="106" spans="1:12" s="4" customFormat="1" ht="15" customHeight="1" x14ac:dyDescent="0.25">
      <c r="A106" s="33" t="s">
        <v>101</v>
      </c>
      <c r="B106" s="33" t="s">
        <v>12</v>
      </c>
      <c r="C106" s="33" t="s">
        <v>80</v>
      </c>
      <c r="D106" s="33" t="s">
        <v>19</v>
      </c>
      <c r="E106" s="28" t="s">
        <v>84</v>
      </c>
      <c r="F106" s="29"/>
      <c r="G106" s="30">
        <f>(H106*2)*1.22</f>
        <v>52.948</v>
      </c>
      <c r="H106" s="30">
        <v>21.7</v>
      </c>
      <c r="I106" s="30">
        <f>F106*G106</f>
        <v>0</v>
      </c>
      <c r="J106" s="32"/>
      <c r="K106" s="32"/>
    </row>
    <row r="107" spans="1:12" s="4" customFormat="1" ht="15" customHeight="1" x14ac:dyDescent="0.25">
      <c r="A107" s="33" t="s">
        <v>101</v>
      </c>
      <c r="B107" s="33" t="s">
        <v>12</v>
      </c>
      <c r="C107" s="33" t="s">
        <v>80</v>
      </c>
      <c r="D107" s="33" t="s">
        <v>19</v>
      </c>
      <c r="E107" s="28" t="s">
        <v>18</v>
      </c>
      <c r="F107" s="29"/>
      <c r="G107" s="30">
        <f>(H107*2)*1.22</f>
        <v>57.584000000000003</v>
      </c>
      <c r="H107" s="30">
        <v>23.6</v>
      </c>
      <c r="I107" s="30">
        <f>F107*G107</f>
        <v>0</v>
      </c>
      <c r="J107" s="32"/>
      <c r="K107" s="32"/>
    </row>
    <row r="108" spans="1:12" s="4" customFormat="1" ht="15" customHeight="1" x14ac:dyDescent="0.25">
      <c r="A108" s="33" t="s">
        <v>101</v>
      </c>
      <c r="B108" s="33" t="s">
        <v>12</v>
      </c>
      <c r="C108" s="33" t="s">
        <v>80</v>
      </c>
      <c r="D108" s="33" t="s">
        <v>19</v>
      </c>
      <c r="E108" s="28" t="s">
        <v>70</v>
      </c>
      <c r="F108" s="29"/>
      <c r="G108" s="30">
        <f>(H108*2)*1.22</f>
        <v>62.22</v>
      </c>
      <c r="H108" s="30">
        <v>25.5</v>
      </c>
      <c r="I108" s="30">
        <f>F108*G108</f>
        <v>0</v>
      </c>
      <c r="J108" s="32"/>
      <c r="K108" s="32"/>
    </row>
    <row r="109" spans="1:12" s="4" customFormat="1" ht="15" customHeight="1" x14ac:dyDescent="0.25">
      <c r="A109" s="33" t="s">
        <v>101</v>
      </c>
      <c r="B109" s="33" t="s">
        <v>12</v>
      </c>
      <c r="C109" s="33" t="s">
        <v>80</v>
      </c>
      <c r="D109" s="33" t="s">
        <v>19</v>
      </c>
      <c r="E109" s="28" t="s">
        <v>71</v>
      </c>
      <c r="F109" s="29"/>
      <c r="G109" s="30">
        <f>(H109*2)*1.22</f>
        <v>66.855999999999995</v>
      </c>
      <c r="H109" s="30">
        <v>27.4</v>
      </c>
      <c r="I109" s="30">
        <f>F109*G109</f>
        <v>0</v>
      </c>
      <c r="J109" s="32"/>
      <c r="K109" s="32"/>
    </row>
    <row r="110" spans="1:12" s="4" customFormat="1" x14ac:dyDescent="0.25">
      <c r="A110" s="61" t="s">
        <v>48</v>
      </c>
      <c r="B110" s="62"/>
      <c r="C110" s="62"/>
      <c r="D110" s="63"/>
      <c r="E110" s="64"/>
      <c r="F110" s="65"/>
      <c r="G110" s="67"/>
      <c r="H110" s="67"/>
      <c r="I110" s="67"/>
    </row>
    <row r="111" spans="1:12" x14ac:dyDescent="0.25">
      <c r="A111" s="31">
        <v>871775</v>
      </c>
      <c r="B111" s="27" t="s">
        <v>49</v>
      </c>
      <c r="C111" s="4" t="s">
        <v>102</v>
      </c>
      <c r="D111" s="31" t="s">
        <v>51</v>
      </c>
      <c r="E111" s="36">
        <v>44</v>
      </c>
      <c r="F111" s="29"/>
      <c r="G111" s="40">
        <f>(H111*2)*1.22</f>
        <v>20.13</v>
      </c>
      <c r="H111" s="40">
        <v>8.25</v>
      </c>
      <c r="I111" s="30">
        <f>F111*G111</f>
        <v>0</v>
      </c>
      <c r="J111" s="34"/>
      <c r="K111" s="34"/>
      <c r="L111" s="34"/>
    </row>
    <row r="112" spans="1:12" x14ac:dyDescent="0.25">
      <c r="A112" s="31">
        <v>871775</v>
      </c>
      <c r="B112" s="27" t="s">
        <v>49</v>
      </c>
      <c r="C112" s="4" t="s">
        <v>102</v>
      </c>
      <c r="D112" s="31" t="s">
        <v>51</v>
      </c>
      <c r="E112" s="36">
        <v>4648</v>
      </c>
      <c r="F112" s="29"/>
      <c r="G112" s="40">
        <f>(H112*2)*1.22</f>
        <v>20.13</v>
      </c>
      <c r="H112" s="40">
        <v>8.25</v>
      </c>
      <c r="I112" s="30">
        <f>F112*G112</f>
        <v>0</v>
      </c>
      <c r="J112" s="34"/>
      <c r="K112" s="34"/>
      <c r="L112" s="34"/>
    </row>
    <row r="113" spans="1:12" x14ac:dyDescent="0.25">
      <c r="A113" s="31">
        <v>871775</v>
      </c>
      <c r="B113" s="27" t="s">
        <v>49</v>
      </c>
      <c r="C113" s="4" t="s">
        <v>102</v>
      </c>
      <c r="D113" s="31" t="s">
        <v>51</v>
      </c>
      <c r="E113" s="36">
        <v>5052</v>
      </c>
      <c r="F113" s="29"/>
      <c r="G113" s="40">
        <f>(H113*2)*1.22</f>
        <v>20.617999999999999</v>
      </c>
      <c r="H113" s="40">
        <v>8.4499999999999993</v>
      </c>
      <c r="I113" s="30">
        <f>F113*G113</f>
        <v>0</v>
      </c>
      <c r="J113" s="34"/>
      <c r="K113" s="34"/>
      <c r="L113" s="34"/>
    </row>
    <row r="114" spans="1:12" x14ac:dyDescent="0.25">
      <c r="A114" s="31">
        <v>871775</v>
      </c>
      <c r="B114" s="27" t="s">
        <v>49</v>
      </c>
      <c r="C114" s="4" t="s">
        <v>102</v>
      </c>
      <c r="D114" s="31" t="s">
        <v>51</v>
      </c>
      <c r="E114" s="36">
        <v>5456</v>
      </c>
      <c r="F114" s="29"/>
      <c r="G114" s="40">
        <f>(H114*2)*1.22</f>
        <v>20.617999999999999</v>
      </c>
      <c r="H114" s="40">
        <v>8.4499999999999993</v>
      </c>
      <c r="I114" s="30">
        <f>F114*G114</f>
        <v>0</v>
      </c>
      <c r="J114" s="34"/>
      <c r="K114" s="34"/>
      <c r="L114" s="34"/>
    </row>
    <row r="115" spans="1:12" x14ac:dyDescent="0.25">
      <c r="A115" s="3"/>
      <c r="B115" s="2"/>
      <c r="C115" s="2"/>
      <c r="D115" s="3"/>
      <c r="E115" s="14"/>
      <c r="F115" s="26"/>
      <c r="G115" s="39"/>
      <c r="H115" s="39"/>
      <c r="I115" s="8"/>
      <c r="J115" s="70"/>
      <c r="K115" s="70"/>
      <c r="L115" s="70"/>
    </row>
    <row r="116" spans="1:12" x14ac:dyDescent="0.25">
      <c r="A116" s="31">
        <v>871776</v>
      </c>
      <c r="B116" s="27" t="s">
        <v>49</v>
      </c>
      <c r="C116" s="4" t="s">
        <v>102</v>
      </c>
      <c r="D116" s="31" t="s">
        <v>52</v>
      </c>
      <c r="E116" s="36">
        <v>44</v>
      </c>
      <c r="F116" s="29"/>
      <c r="G116" s="40">
        <f>(H116*2)*1.22</f>
        <v>23.302</v>
      </c>
      <c r="H116" s="40">
        <v>9.5500000000000007</v>
      </c>
      <c r="I116" s="30">
        <f>F116*G116</f>
        <v>0</v>
      </c>
      <c r="J116" s="34"/>
      <c r="K116" s="34"/>
      <c r="L116" s="34"/>
    </row>
    <row r="117" spans="1:12" x14ac:dyDescent="0.25">
      <c r="A117" s="31">
        <v>871776</v>
      </c>
      <c r="B117" s="27" t="s">
        <v>49</v>
      </c>
      <c r="C117" s="4" t="s">
        <v>102</v>
      </c>
      <c r="D117" s="31" t="s">
        <v>52</v>
      </c>
      <c r="E117" s="36">
        <v>4648</v>
      </c>
      <c r="F117" s="29"/>
      <c r="G117" s="40">
        <f>(H117*2)*1.22</f>
        <v>23.302</v>
      </c>
      <c r="H117" s="40">
        <v>9.5500000000000007</v>
      </c>
      <c r="I117" s="30">
        <f>F117*G117</f>
        <v>0</v>
      </c>
      <c r="J117" s="34"/>
      <c r="K117" s="34"/>
      <c r="L117" s="34"/>
    </row>
    <row r="118" spans="1:12" x14ac:dyDescent="0.25">
      <c r="A118" s="31">
        <v>871776</v>
      </c>
      <c r="B118" s="27" t="s">
        <v>49</v>
      </c>
      <c r="C118" s="4" t="s">
        <v>102</v>
      </c>
      <c r="D118" s="31" t="s">
        <v>52</v>
      </c>
      <c r="E118" s="36">
        <v>5052</v>
      </c>
      <c r="F118" s="29"/>
      <c r="G118" s="40">
        <f>(H118*2)*1.22</f>
        <v>24.033999999999999</v>
      </c>
      <c r="H118" s="40">
        <v>9.85</v>
      </c>
      <c r="I118" s="30">
        <f>F118*G118</f>
        <v>0</v>
      </c>
      <c r="J118" s="34"/>
      <c r="K118" s="34"/>
      <c r="L118" s="34"/>
    </row>
    <row r="119" spans="1:12" x14ac:dyDescent="0.25">
      <c r="A119" s="31">
        <v>871776</v>
      </c>
      <c r="B119" s="27" t="s">
        <v>49</v>
      </c>
      <c r="C119" s="4" t="s">
        <v>102</v>
      </c>
      <c r="D119" s="31" t="s">
        <v>52</v>
      </c>
      <c r="E119" s="36">
        <v>5456</v>
      </c>
      <c r="F119" s="29"/>
      <c r="G119" s="40">
        <f>(H119*2)*1.22</f>
        <v>24.033999999999999</v>
      </c>
      <c r="H119" s="40">
        <v>9.85</v>
      </c>
      <c r="I119" s="30">
        <f>F119*G119</f>
        <v>0</v>
      </c>
      <c r="J119" s="34"/>
      <c r="K119" s="34"/>
      <c r="L119" s="34"/>
    </row>
    <row r="120" spans="1:12" x14ac:dyDescent="0.25">
      <c r="A120" s="3"/>
      <c r="B120" s="2"/>
      <c r="C120" s="2"/>
      <c r="D120" s="3"/>
      <c r="E120" s="14"/>
      <c r="F120" s="26"/>
      <c r="G120" s="39"/>
      <c r="H120" s="39"/>
      <c r="I120" s="8"/>
      <c r="J120" s="70"/>
      <c r="K120" s="70"/>
      <c r="L120" s="70"/>
    </row>
    <row r="121" spans="1:12" x14ac:dyDescent="0.25">
      <c r="A121" s="31">
        <v>871776</v>
      </c>
      <c r="B121" s="27" t="s">
        <v>49</v>
      </c>
      <c r="C121" s="4" t="s">
        <v>102</v>
      </c>
      <c r="D121" s="31" t="s">
        <v>53</v>
      </c>
      <c r="E121" s="36">
        <v>44</v>
      </c>
      <c r="F121" s="29"/>
      <c r="G121" s="40">
        <f>(H121*2)*1.22</f>
        <v>23.302</v>
      </c>
      <c r="H121" s="40">
        <v>9.5500000000000007</v>
      </c>
      <c r="I121" s="30">
        <f>F121*G121</f>
        <v>0</v>
      </c>
      <c r="J121" s="34"/>
      <c r="K121" s="34"/>
      <c r="L121" s="34"/>
    </row>
    <row r="122" spans="1:12" x14ac:dyDescent="0.25">
      <c r="A122" s="31">
        <v>871776</v>
      </c>
      <c r="B122" s="27" t="s">
        <v>49</v>
      </c>
      <c r="C122" s="4" t="s">
        <v>102</v>
      </c>
      <c r="D122" s="31" t="s">
        <v>53</v>
      </c>
      <c r="E122" s="36">
        <v>4648</v>
      </c>
      <c r="F122" s="29"/>
      <c r="G122" s="40">
        <f>(H122*2)*1.22</f>
        <v>23.302</v>
      </c>
      <c r="H122" s="40">
        <v>9.5500000000000007</v>
      </c>
      <c r="I122" s="30">
        <f>F122*G122</f>
        <v>0</v>
      </c>
      <c r="J122" s="34"/>
      <c r="K122" s="34"/>
      <c r="L122" s="34"/>
    </row>
    <row r="123" spans="1:12" x14ac:dyDescent="0.25">
      <c r="A123" s="31">
        <v>871776</v>
      </c>
      <c r="B123" s="27" t="s">
        <v>49</v>
      </c>
      <c r="C123" s="4" t="s">
        <v>102</v>
      </c>
      <c r="D123" s="31" t="s">
        <v>53</v>
      </c>
      <c r="E123" s="36">
        <v>5052</v>
      </c>
      <c r="F123" s="29"/>
      <c r="G123" s="40">
        <f>(H123*2)*1.22</f>
        <v>24.033999999999999</v>
      </c>
      <c r="H123" s="40">
        <v>9.85</v>
      </c>
      <c r="I123" s="30">
        <f>F123*G123</f>
        <v>0</v>
      </c>
      <c r="J123" s="34"/>
      <c r="K123" s="34"/>
      <c r="L123" s="34"/>
    </row>
    <row r="124" spans="1:12" x14ac:dyDescent="0.25">
      <c r="A124" s="31">
        <v>871776</v>
      </c>
      <c r="B124" s="27" t="s">
        <v>49</v>
      </c>
      <c r="C124" s="4" t="s">
        <v>102</v>
      </c>
      <c r="D124" s="31" t="s">
        <v>53</v>
      </c>
      <c r="E124" s="36">
        <v>5456</v>
      </c>
      <c r="F124" s="29"/>
      <c r="G124" s="40">
        <f>(H124*2)*1.22</f>
        <v>24.033999999999999</v>
      </c>
      <c r="H124" s="40">
        <v>9.85</v>
      </c>
      <c r="I124" s="30">
        <f>F124*G124</f>
        <v>0</v>
      </c>
      <c r="J124" s="34"/>
      <c r="K124" s="34"/>
      <c r="L124" s="34"/>
    </row>
    <row r="125" spans="1:12" x14ac:dyDescent="0.25">
      <c r="A125" s="61" t="s">
        <v>103</v>
      </c>
      <c r="B125" s="62"/>
      <c r="C125" s="62"/>
      <c r="D125" s="63"/>
      <c r="E125" s="64"/>
      <c r="F125" s="65"/>
      <c r="G125" s="66"/>
      <c r="H125" s="66"/>
      <c r="I125" s="67"/>
      <c r="J125" s="70"/>
      <c r="K125" s="70"/>
      <c r="L125" s="70"/>
    </row>
    <row r="126" spans="1:12" x14ac:dyDescent="0.25">
      <c r="A126" s="31">
        <v>871795</v>
      </c>
      <c r="B126" s="27" t="s">
        <v>49</v>
      </c>
      <c r="C126" s="4" t="s">
        <v>104</v>
      </c>
      <c r="D126" s="31" t="s">
        <v>51</v>
      </c>
      <c r="E126" s="36">
        <v>44</v>
      </c>
      <c r="F126" s="29"/>
      <c r="G126" s="40">
        <f>(H126*2)*1.22</f>
        <v>27.45</v>
      </c>
      <c r="H126" s="40">
        <v>11.25</v>
      </c>
      <c r="I126" s="30">
        <f>F126*G126</f>
        <v>0</v>
      </c>
      <c r="J126" s="34"/>
      <c r="K126" s="34"/>
      <c r="L126" s="34"/>
    </row>
    <row r="127" spans="1:12" x14ac:dyDescent="0.25">
      <c r="A127" s="31">
        <v>871795</v>
      </c>
      <c r="B127" s="27" t="s">
        <v>49</v>
      </c>
      <c r="C127" s="4" t="s">
        <v>104</v>
      </c>
      <c r="D127" s="31" t="s">
        <v>51</v>
      </c>
      <c r="E127" s="36">
        <v>4648</v>
      </c>
      <c r="F127" s="29"/>
      <c r="G127" s="40">
        <f>(H127*2)*1.22</f>
        <v>27.45</v>
      </c>
      <c r="H127" s="40">
        <v>11.25</v>
      </c>
      <c r="I127" s="30">
        <f>F127*G127</f>
        <v>0</v>
      </c>
      <c r="J127" s="34"/>
      <c r="K127" s="34"/>
      <c r="L127" s="34"/>
    </row>
    <row r="128" spans="1:12" x14ac:dyDescent="0.25">
      <c r="A128" s="31">
        <v>871795</v>
      </c>
      <c r="B128" s="27" t="s">
        <v>49</v>
      </c>
      <c r="C128" s="4" t="s">
        <v>104</v>
      </c>
      <c r="D128" s="31" t="s">
        <v>51</v>
      </c>
      <c r="E128" s="36">
        <v>5052</v>
      </c>
      <c r="F128" s="29"/>
      <c r="G128" s="40">
        <f>(H128*2)*1.22</f>
        <v>27.937999999999999</v>
      </c>
      <c r="H128" s="40">
        <v>11.45</v>
      </c>
      <c r="I128" s="30">
        <f>F128*G128</f>
        <v>0</v>
      </c>
      <c r="J128" s="34"/>
      <c r="K128" s="34"/>
      <c r="L128" s="34"/>
    </row>
    <row r="129" spans="1:12" x14ac:dyDescent="0.25">
      <c r="A129" s="31">
        <v>871795</v>
      </c>
      <c r="B129" s="27" t="s">
        <v>49</v>
      </c>
      <c r="C129" s="4" t="s">
        <v>104</v>
      </c>
      <c r="D129" s="31" t="s">
        <v>51</v>
      </c>
      <c r="E129" s="36">
        <v>5456</v>
      </c>
      <c r="F129" s="29"/>
      <c r="G129" s="40">
        <f>(H129*2)*1.22</f>
        <v>27.937999999999999</v>
      </c>
      <c r="H129" s="40">
        <v>11.45</v>
      </c>
      <c r="I129" s="30">
        <f>F129*G129</f>
        <v>0</v>
      </c>
      <c r="J129" s="34"/>
      <c r="K129" s="34"/>
      <c r="L129" s="34"/>
    </row>
    <row r="130" spans="1:12" x14ac:dyDescent="0.25">
      <c r="A130" s="3"/>
      <c r="B130" s="2"/>
      <c r="C130" s="2"/>
      <c r="D130" s="3"/>
      <c r="E130" s="14"/>
      <c r="F130" s="26"/>
      <c r="G130" s="39"/>
      <c r="H130" s="39"/>
      <c r="I130" s="8"/>
      <c r="J130" s="70"/>
      <c r="K130" s="70"/>
      <c r="L130" s="70"/>
    </row>
    <row r="131" spans="1:12" x14ac:dyDescent="0.25">
      <c r="A131" s="31">
        <v>871796</v>
      </c>
      <c r="B131" s="27" t="s">
        <v>49</v>
      </c>
      <c r="C131" s="4" t="s">
        <v>104</v>
      </c>
      <c r="D131" s="31" t="s">
        <v>52</v>
      </c>
      <c r="E131" s="36">
        <v>44</v>
      </c>
      <c r="F131" s="29"/>
      <c r="G131" s="40">
        <f>(H131*2)*1.22</f>
        <v>29.523999999999997</v>
      </c>
      <c r="H131" s="40">
        <v>12.1</v>
      </c>
      <c r="I131" s="30">
        <f>F131*G131</f>
        <v>0</v>
      </c>
      <c r="J131" s="34"/>
      <c r="K131" s="34"/>
      <c r="L131" s="34"/>
    </row>
    <row r="132" spans="1:12" x14ac:dyDescent="0.25">
      <c r="A132" s="31">
        <v>871796</v>
      </c>
      <c r="B132" s="27" t="s">
        <v>49</v>
      </c>
      <c r="C132" s="4" t="s">
        <v>104</v>
      </c>
      <c r="D132" s="31" t="s">
        <v>52</v>
      </c>
      <c r="E132" s="36">
        <v>4648</v>
      </c>
      <c r="F132" s="29"/>
      <c r="G132" s="40">
        <f>(H132*2)*1.22</f>
        <v>29.523999999999997</v>
      </c>
      <c r="H132" s="40">
        <v>12.1</v>
      </c>
      <c r="I132" s="30">
        <f>F132*G132</f>
        <v>0</v>
      </c>
      <c r="J132" s="34"/>
      <c r="K132" s="34"/>
      <c r="L132" s="34"/>
    </row>
    <row r="133" spans="1:12" x14ac:dyDescent="0.25">
      <c r="A133" s="31">
        <v>871796</v>
      </c>
      <c r="B133" s="27" t="s">
        <v>49</v>
      </c>
      <c r="C133" s="4" t="s">
        <v>104</v>
      </c>
      <c r="D133" s="31" t="s">
        <v>52</v>
      </c>
      <c r="E133" s="36">
        <v>5052</v>
      </c>
      <c r="F133" s="29"/>
      <c r="G133" s="40">
        <f>(H133*2)*1.22</f>
        <v>30.5</v>
      </c>
      <c r="H133" s="40">
        <v>12.5</v>
      </c>
      <c r="I133" s="30">
        <f>F133*G133</f>
        <v>0</v>
      </c>
      <c r="J133" s="34"/>
      <c r="K133" s="34"/>
      <c r="L133" s="34"/>
    </row>
    <row r="134" spans="1:12" x14ac:dyDescent="0.25">
      <c r="A134" s="31">
        <v>871796</v>
      </c>
      <c r="B134" s="27" t="s">
        <v>49</v>
      </c>
      <c r="C134" s="4" t="s">
        <v>104</v>
      </c>
      <c r="D134" s="31" t="s">
        <v>52</v>
      </c>
      <c r="E134" s="36">
        <v>5456</v>
      </c>
      <c r="F134" s="29"/>
      <c r="G134" s="40">
        <f>(H134*2)*1.22</f>
        <v>30.5</v>
      </c>
      <c r="H134" s="40">
        <v>12.5</v>
      </c>
      <c r="I134" s="30">
        <f>F134*G134</f>
        <v>0</v>
      </c>
      <c r="J134" s="34"/>
      <c r="K134" s="34"/>
      <c r="L134" s="34"/>
    </row>
    <row r="135" spans="1:12" x14ac:dyDescent="0.25">
      <c r="A135" s="3"/>
      <c r="B135" s="2"/>
      <c r="C135" s="2"/>
      <c r="D135" s="3"/>
      <c r="E135" s="14"/>
      <c r="F135" s="26"/>
      <c r="G135" s="39"/>
      <c r="H135" s="39"/>
      <c r="I135" s="8"/>
      <c r="J135" s="70"/>
      <c r="K135" s="70"/>
      <c r="L135" s="70"/>
    </row>
    <row r="136" spans="1:12" x14ac:dyDescent="0.25">
      <c r="A136" s="31">
        <v>871796</v>
      </c>
      <c r="B136" s="27" t="s">
        <v>49</v>
      </c>
      <c r="C136" s="4" t="s">
        <v>104</v>
      </c>
      <c r="D136" s="31" t="s">
        <v>53</v>
      </c>
      <c r="E136" s="36">
        <v>44</v>
      </c>
      <c r="F136" s="29"/>
      <c r="G136" s="40">
        <f>(H136*2)*1.22</f>
        <v>29.523999999999997</v>
      </c>
      <c r="H136" s="40">
        <v>12.1</v>
      </c>
      <c r="I136" s="30">
        <f>F136*G136</f>
        <v>0</v>
      </c>
      <c r="J136" s="34"/>
      <c r="K136" s="34"/>
      <c r="L136" s="34"/>
    </row>
    <row r="137" spans="1:12" x14ac:dyDescent="0.25">
      <c r="A137" s="31">
        <v>871796</v>
      </c>
      <c r="B137" s="27" t="s">
        <v>49</v>
      </c>
      <c r="C137" s="4" t="s">
        <v>104</v>
      </c>
      <c r="D137" s="31" t="s">
        <v>53</v>
      </c>
      <c r="E137" s="36">
        <v>4648</v>
      </c>
      <c r="F137" s="29"/>
      <c r="G137" s="40">
        <f>(H137*2)*1.22</f>
        <v>29.523999999999997</v>
      </c>
      <c r="H137" s="40">
        <v>12.1</v>
      </c>
      <c r="I137" s="30">
        <f>F137*G137</f>
        <v>0</v>
      </c>
      <c r="J137" s="34"/>
      <c r="K137" s="34"/>
      <c r="L137" s="34"/>
    </row>
    <row r="138" spans="1:12" x14ac:dyDescent="0.25">
      <c r="A138" s="31">
        <v>871796</v>
      </c>
      <c r="B138" s="27" t="s">
        <v>49</v>
      </c>
      <c r="C138" s="4" t="s">
        <v>104</v>
      </c>
      <c r="D138" s="31" t="s">
        <v>53</v>
      </c>
      <c r="E138" s="36">
        <v>5052</v>
      </c>
      <c r="F138" s="29"/>
      <c r="G138" s="40">
        <f>(H138*2)*1.22</f>
        <v>30.5</v>
      </c>
      <c r="H138" s="40">
        <v>12.5</v>
      </c>
      <c r="I138" s="30">
        <f>F138*G138</f>
        <v>0</v>
      </c>
      <c r="J138" s="34"/>
      <c r="K138" s="34"/>
      <c r="L138" s="34"/>
    </row>
    <row r="139" spans="1:12" x14ac:dyDescent="0.25">
      <c r="A139" s="31">
        <v>871796</v>
      </c>
      <c r="B139" s="27" t="s">
        <v>49</v>
      </c>
      <c r="C139" s="4" t="s">
        <v>104</v>
      </c>
      <c r="D139" s="31" t="s">
        <v>53</v>
      </c>
      <c r="E139" s="36">
        <v>5456</v>
      </c>
      <c r="F139" s="29"/>
      <c r="G139" s="40">
        <f>(H139*2)*1.22</f>
        <v>30.5</v>
      </c>
      <c r="H139" s="40">
        <v>12.5</v>
      </c>
      <c r="I139" s="30">
        <f>F139*G139</f>
        <v>0</v>
      </c>
      <c r="J139" s="34"/>
      <c r="K139" s="34"/>
      <c r="L139" s="34"/>
    </row>
    <row r="140" spans="1:12" x14ac:dyDescent="0.25">
      <c r="A140" s="61" t="s">
        <v>54</v>
      </c>
      <c r="B140" s="62"/>
      <c r="C140" s="62"/>
      <c r="D140" s="63"/>
      <c r="E140" s="64"/>
      <c r="F140" s="65"/>
      <c r="G140" s="66"/>
      <c r="H140" s="66"/>
      <c r="I140" s="67"/>
      <c r="J140" s="70"/>
      <c r="K140" s="70"/>
      <c r="L140" s="70"/>
    </row>
    <row r="141" spans="1:12" x14ac:dyDescent="0.25">
      <c r="A141" s="31">
        <v>874006</v>
      </c>
      <c r="B141" s="27" t="s">
        <v>49</v>
      </c>
      <c r="C141" s="4" t="s">
        <v>105</v>
      </c>
      <c r="D141" s="31" t="s">
        <v>51</v>
      </c>
      <c r="E141" s="36">
        <v>44</v>
      </c>
      <c r="F141" s="29"/>
      <c r="G141" s="40">
        <f>(H141*2)*1.22</f>
        <v>17.811999999999998</v>
      </c>
      <c r="H141" s="40">
        <v>7.3</v>
      </c>
      <c r="I141" s="30">
        <f>F141*G141</f>
        <v>0</v>
      </c>
      <c r="J141" s="34"/>
      <c r="K141" s="34"/>
      <c r="L141" s="34"/>
    </row>
    <row r="142" spans="1:12" x14ac:dyDescent="0.25">
      <c r="A142" s="31">
        <v>874006</v>
      </c>
      <c r="B142" s="27" t="s">
        <v>49</v>
      </c>
      <c r="C142" s="4" t="s">
        <v>105</v>
      </c>
      <c r="D142" s="31" t="s">
        <v>51</v>
      </c>
      <c r="E142" s="36">
        <v>4648</v>
      </c>
      <c r="F142" s="29"/>
      <c r="G142" s="40">
        <f>(H142*2)*1.22</f>
        <v>18.178000000000001</v>
      </c>
      <c r="H142" s="40">
        <v>7.45</v>
      </c>
      <c r="I142" s="30">
        <f>F142*G142</f>
        <v>0</v>
      </c>
      <c r="J142" s="34"/>
      <c r="K142" s="34"/>
      <c r="L142" s="34"/>
    </row>
    <row r="143" spans="1:12" x14ac:dyDescent="0.25">
      <c r="A143" s="31">
        <v>874006</v>
      </c>
      <c r="B143" s="27" t="s">
        <v>49</v>
      </c>
      <c r="C143" s="4" t="s">
        <v>105</v>
      </c>
      <c r="D143" s="31" t="s">
        <v>51</v>
      </c>
      <c r="E143" s="36">
        <v>5052</v>
      </c>
      <c r="F143" s="29"/>
      <c r="G143" s="40">
        <f>(H143*2)*1.22</f>
        <v>18.544</v>
      </c>
      <c r="H143" s="40">
        <v>7.6</v>
      </c>
      <c r="I143" s="30">
        <f>F143*G143</f>
        <v>0</v>
      </c>
      <c r="J143" s="34"/>
      <c r="K143" s="34"/>
      <c r="L143" s="34"/>
    </row>
    <row r="144" spans="1:12" x14ac:dyDescent="0.25">
      <c r="A144" s="31">
        <v>874006</v>
      </c>
      <c r="B144" s="27" t="s">
        <v>49</v>
      </c>
      <c r="C144" s="4" t="s">
        <v>105</v>
      </c>
      <c r="D144" s="31" t="s">
        <v>51</v>
      </c>
      <c r="E144" s="36">
        <v>5456</v>
      </c>
      <c r="F144" s="29"/>
      <c r="G144" s="40">
        <f>(H144*2)*1.22</f>
        <v>18.91</v>
      </c>
      <c r="H144" s="40">
        <v>7.75</v>
      </c>
      <c r="I144" s="30">
        <f>F144*G144</f>
        <v>0</v>
      </c>
      <c r="J144" s="34"/>
      <c r="K144" s="34"/>
      <c r="L144" s="34"/>
    </row>
    <row r="145" spans="1:12" x14ac:dyDescent="0.25">
      <c r="A145" s="3"/>
      <c r="B145" s="2"/>
      <c r="C145" s="2"/>
      <c r="D145" s="3"/>
      <c r="E145" s="14"/>
      <c r="F145" s="26"/>
      <c r="G145" s="39"/>
      <c r="H145" s="39"/>
      <c r="I145" s="8"/>
      <c r="J145" s="70"/>
      <c r="K145" s="70"/>
      <c r="L145" s="70"/>
    </row>
    <row r="146" spans="1:12" x14ac:dyDescent="0.25">
      <c r="A146" s="31">
        <v>874006</v>
      </c>
      <c r="B146" s="27" t="s">
        <v>49</v>
      </c>
      <c r="C146" s="4" t="s">
        <v>105</v>
      </c>
      <c r="D146" s="31" t="s">
        <v>52</v>
      </c>
      <c r="E146" s="36">
        <v>44</v>
      </c>
      <c r="F146" s="29"/>
      <c r="G146" s="40">
        <f>(H146*2)*1.22</f>
        <v>19.398</v>
      </c>
      <c r="H146" s="40">
        <v>7.95</v>
      </c>
      <c r="I146" s="30">
        <f>F146*G146</f>
        <v>0</v>
      </c>
      <c r="J146" s="34"/>
      <c r="K146" s="34"/>
      <c r="L146" s="34"/>
    </row>
    <row r="147" spans="1:12" x14ac:dyDescent="0.25">
      <c r="A147" s="31">
        <v>874006</v>
      </c>
      <c r="B147" s="27" t="s">
        <v>49</v>
      </c>
      <c r="C147" s="4" t="s">
        <v>105</v>
      </c>
      <c r="D147" s="31" t="s">
        <v>52</v>
      </c>
      <c r="E147" s="36">
        <v>4648</v>
      </c>
      <c r="F147" s="29"/>
      <c r="G147" s="40">
        <f>(H147*2)*1.22</f>
        <v>19.885999999999999</v>
      </c>
      <c r="H147" s="40">
        <v>8.15</v>
      </c>
      <c r="I147" s="30">
        <f>F147*G147</f>
        <v>0</v>
      </c>
      <c r="J147" s="34"/>
      <c r="K147" s="34"/>
      <c r="L147" s="34"/>
    </row>
    <row r="148" spans="1:12" x14ac:dyDescent="0.25">
      <c r="A148" s="31">
        <v>874006</v>
      </c>
      <c r="B148" s="27" t="s">
        <v>49</v>
      </c>
      <c r="C148" s="4" t="s">
        <v>105</v>
      </c>
      <c r="D148" s="31" t="s">
        <v>52</v>
      </c>
      <c r="E148" s="36">
        <v>5052</v>
      </c>
      <c r="F148" s="29"/>
      <c r="G148" s="40">
        <f>(H148*2)*1.22</f>
        <v>20.373999999999999</v>
      </c>
      <c r="H148" s="40">
        <v>8.35</v>
      </c>
      <c r="I148" s="30">
        <f>F148*G148</f>
        <v>0</v>
      </c>
      <c r="J148" s="34"/>
      <c r="K148" s="34"/>
      <c r="L148" s="34"/>
    </row>
    <row r="149" spans="1:12" x14ac:dyDescent="0.25">
      <c r="A149" s="31">
        <v>874006</v>
      </c>
      <c r="B149" s="27" t="s">
        <v>49</v>
      </c>
      <c r="C149" s="4" t="s">
        <v>105</v>
      </c>
      <c r="D149" s="31" t="s">
        <v>52</v>
      </c>
      <c r="E149" s="36">
        <v>5456</v>
      </c>
      <c r="F149" s="29"/>
      <c r="G149" s="40">
        <f>(H149*2)*1.22</f>
        <v>20.862000000000002</v>
      </c>
      <c r="H149" s="40">
        <v>8.5500000000000007</v>
      </c>
      <c r="I149" s="30">
        <f>F149*G149</f>
        <v>0</v>
      </c>
      <c r="J149" s="34"/>
      <c r="K149" s="34"/>
      <c r="L149" s="34"/>
    </row>
    <row r="150" spans="1:12" x14ac:dyDescent="0.25">
      <c r="A150" s="3"/>
      <c r="B150" s="2"/>
      <c r="C150" s="2"/>
      <c r="D150" s="3"/>
      <c r="E150" s="14"/>
      <c r="F150" s="26"/>
      <c r="G150" s="39"/>
      <c r="H150" s="39"/>
      <c r="I150" s="8"/>
      <c r="J150" s="70"/>
      <c r="K150" s="70"/>
      <c r="L150" s="70"/>
    </row>
    <row r="151" spans="1:12" x14ac:dyDescent="0.25">
      <c r="A151" s="31">
        <v>874006</v>
      </c>
      <c r="B151" s="27" t="s">
        <v>49</v>
      </c>
      <c r="C151" s="4" t="s">
        <v>105</v>
      </c>
      <c r="D151" s="31" t="s">
        <v>53</v>
      </c>
      <c r="E151" s="36">
        <v>44</v>
      </c>
      <c r="F151" s="29"/>
      <c r="G151" s="40">
        <f>(H151*2)*1.22</f>
        <v>19.398</v>
      </c>
      <c r="H151" s="40">
        <v>7.95</v>
      </c>
      <c r="I151" s="30">
        <f>F151*G151</f>
        <v>0</v>
      </c>
      <c r="J151" s="34"/>
      <c r="K151" s="34"/>
      <c r="L151" s="34"/>
    </row>
    <row r="152" spans="1:12" x14ac:dyDescent="0.25">
      <c r="A152" s="31">
        <v>874006</v>
      </c>
      <c r="B152" s="27" t="s">
        <v>49</v>
      </c>
      <c r="C152" s="4" t="s">
        <v>105</v>
      </c>
      <c r="D152" s="31" t="s">
        <v>53</v>
      </c>
      <c r="E152" s="36">
        <v>4648</v>
      </c>
      <c r="F152" s="29"/>
      <c r="G152" s="40">
        <f>(H152*2)*1.22</f>
        <v>19.885999999999999</v>
      </c>
      <c r="H152" s="40">
        <v>8.15</v>
      </c>
      <c r="I152" s="30">
        <f>F152*G152</f>
        <v>0</v>
      </c>
      <c r="J152" s="34"/>
      <c r="K152" s="34"/>
      <c r="L152" s="34"/>
    </row>
    <row r="153" spans="1:12" x14ac:dyDescent="0.25">
      <c r="A153" s="31">
        <v>874006</v>
      </c>
      <c r="B153" s="27" t="s">
        <v>49</v>
      </c>
      <c r="C153" s="4" t="s">
        <v>105</v>
      </c>
      <c r="D153" s="31" t="s">
        <v>53</v>
      </c>
      <c r="E153" s="36">
        <v>5052</v>
      </c>
      <c r="F153" s="29"/>
      <c r="G153" s="40">
        <f>(H153*2)*1.22</f>
        <v>20.373999999999999</v>
      </c>
      <c r="H153" s="40">
        <v>8.35</v>
      </c>
      <c r="I153" s="30">
        <f>F153*G153</f>
        <v>0</v>
      </c>
      <c r="J153" s="34"/>
      <c r="K153" s="34"/>
      <c r="L153" s="34"/>
    </row>
    <row r="154" spans="1:12" x14ac:dyDescent="0.25">
      <c r="A154" s="31">
        <v>874006</v>
      </c>
      <c r="B154" s="27" t="s">
        <v>49</v>
      </c>
      <c r="C154" s="4" t="s">
        <v>105</v>
      </c>
      <c r="D154" s="31" t="s">
        <v>53</v>
      </c>
      <c r="E154" s="36">
        <v>5456</v>
      </c>
      <c r="F154" s="29"/>
      <c r="G154" s="40">
        <f>(H154*2)*1.22</f>
        <v>20.862000000000002</v>
      </c>
      <c r="H154" s="40">
        <v>8.5500000000000007</v>
      </c>
      <c r="I154" s="30">
        <f>F154*G154</f>
        <v>0</v>
      </c>
      <c r="J154" s="34"/>
      <c r="K154" s="34"/>
      <c r="L154" s="34"/>
    </row>
    <row r="155" spans="1:12" x14ac:dyDescent="0.25">
      <c r="A155" s="61" t="s">
        <v>106</v>
      </c>
      <c r="B155" s="62"/>
      <c r="C155" s="62"/>
      <c r="D155" s="63"/>
      <c r="E155" s="64"/>
      <c r="F155" s="65"/>
      <c r="G155" s="66"/>
      <c r="H155" s="66"/>
      <c r="I155" s="67"/>
      <c r="J155" s="4"/>
      <c r="K155" s="4"/>
      <c r="L155" s="4"/>
    </row>
    <row r="156" spans="1:12" x14ac:dyDescent="0.25">
      <c r="A156" s="31">
        <v>874805</v>
      </c>
      <c r="B156" s="27" t="s">
        <v>49</v>
      </c>
      <c r="C156" s="4" t="s">
        <v>98</v>
      </c>
      <c r="D156" s="31" t="s">
        <v>51</v>
      </c>
      <c r="E156" s="36">
        <v>44</v>
      </c>
      <c r="F156" s="29"/>
      <c r="G156" s="40">
        <f>(H156*2)*1.22</f>
        <v>21.837999999999997</v>
      </c>
      <c r="H156" s="40">
        <v>8.9499999999999993</v>
      </c>
      <c r="I156" s="30">
        <f t="shared" ref="I156:I169" si="1">F156*G156</f>
        <v>0</v>
      </c>
      <c r="J156" s="34"/>
      <c r="K156" s="34"/>
      <c r="L156" s="34"/>
    </row>
    <row r="157" spans="1:12" x14ac:dyDescent="0.25">
      <c r="A157" s="31">
        <v>874805</v>
      </c>
      <c r="B157" s="27" t="s">
        <v>49</v>
      </c>
      <c r="C157" s="4" t="s">
        <v>98</v>
      </c>
      <c r="D157" s="31" t="s">
        <v>51</v>
      </c>
      <c r="E157" s="36">
        <v>4648</v>
      </c>
      <c r="F157" s="29"/>
      <c r="G157" s="40">
        <f>(H157*2)*1.22</f>
        <v>22.326000000000001</v>
      </c>
      <c r="H157" s="40">
        <v>9.15</v>
      </c>
      <c r="I157" s="30">
        <f t="shared" si="1"/>
        <v>0</v>
      </c>
      <c r="J157" s="34"/>
      <c r="K157" s="34"/>
      <c r="L157" s="34"/>
    </row>
    <row r="158" spans="1:12" x14ac:dyDescent="0.25">
      <c r="A158" s="31">
        <v>874805</v>
      </c>
      <c r="B158" s="27" t="s">
        <v>49</v>
      </c>
      <c r="C158" s="4" t="s">
        <v>98</v>
      </c>
      <c r="D158" s="31" t="s">
        <v>51</v>
      </c>
      <c r="E158" s="36">
        <v>5052</v>
      </c>
      <c r="F158" s="29"/>
      <c r="G158" s="40">
        <f>(H158*2)*1.22</f>
        <v>22.814</v>
      </c>
      <c r="H158" s="40">
        <v>9.35</v>
      </c>
      <c r="I158" s="30">
        <f t="shared" si="1"/>
        <v>0</v>
      </c>
      <c r="J158" s="34"/>
      <c r="K158" s="34"/>
      <c r="L158" s="34"/>
    </row>
    <row r="159" spans="1:12" x14ac:dyDescent="0.25">
      <c r="A159" s="31">
        <v>874805</v>
      </c>
      <c r="B159" s="27" t="s">
        <v>49</v>
      </c>
      <c r="C159" s="4" t="s">
        <v>98</v>
      </c>
      <c r="D159" s="31" t="s">
        <v>51</v>
      </c>
      <c r="E159" s="36">
        <v>5456</v>
      </c>
      <c r="F159" s="29"/>
      <c r="G159" s="40">
        <f>(H159*2)*1.22</f>
        <v>23.302</v>
      </c>
      <c r="H159" s="40">
        <v>9.5500000000000007</v>
      </c>
      <c r="I159" s="30">
        <f t="shared" si="1"/>
        <v>0</v>
      </c>
      <c r="J159" s="34"/>
      <c r="K159" s="34"/>
      <c r="L159" s="34"/>
    </row>
    <row r="160" spans="1:12" x14ac:dyDescent="0.25">
      <c r="A160" s="3"/>
      <c r="B160" s="2"/>
      <c r="C160" s="2"/>
      <c r="D160" s="3"/>
      <c r="E160" s="14"/>
      <c r="F160" s="26"/>
      <c r="G160" s="39"/>
      <c r="H160" s="39"/>
      <c r="I160" s="8"/>
      <c r="J160" s="70"/>
      <c r="K160" s="70"/>
      <c r="L160" s="70"/>
    </row>
    <row r="161" spans="1:12" x14ac:dyDescent="0.25">
      <c r="A161" s="31">
        <v>874805</v>
      </c>
      <c r="B161" s="27" t="s">
        <v>49</v>
      </c>
      <c r="C161" s="4" t="s">
        <v>98</v>
      </c>
      <c r="D161" s="31" t="s">
        <v>52</v>
      </c>
      <c r="E161" s="36">
        <v>44</v>
      </c>
      <c r="F161" s="29"/>
      <c r="G161" s="40">
        <f>(H161*2)*1.22</f>
        <v>23.545999999999999</v>
      </c>
      <c r="H161" s="40">
        <v>9.65</v>
      </c>
      <c r="I161" s="30">
        <f t="shared" si="1"/>
        <v>0</v>
      </c>
      <c r="J161" s="34"/>
      <c r="K161" s="34"/>
      <c r="L161" s="34"/>
    </row>
    <row r="162" spans="1:12" x14ac:dyDescent="0.25">
      <c r="A162" s="31">
        <v>874805</v>
      </c>
      <c r="B162" s="27" t="s">
        <v>49</v>
      </c>
      <c r="C162" s="4" t="s">
        <v>98</v>
      </c>
      <c r="D162" s="31" t="s">
        <v>52</v>
      </c>
      <c r="E162" s="36">
        <v>4648</v>
      </c>
      <c r="F162" s="29"/>
      <c r="G162" s="40">
        <f>(H162*2)*1.22</f>
        <v>24.277999999999999</v>
      </c>
      <c r="H162" s="40">
        <v>9.9499999999999993</v>
      </c>
      <c r="I162" s="30">
        <f t="shared" si="1"/>
        <v>0</v>
      </c>
      <c r="J162" s="34"/>
      <c r="K162" s="34"/>
      <c r="L162" s="34"/>
    </row>
    <row r="163" spans="1:12" x14ac:dyDescent="0.25">
      <c r="A163" s="31">
        <v>874805</v>
      </c>
      <c r="B163" s="27" t="s">
        <v>49</v>
      </c>
      <c r="C163" s="4" t="s">
        <v>98</v>
      </c>
      <c r="D163" s="31" t="s">
        <v>52</v>
      </c>
      <c r="E163" s="36">
        <v>5052</v>
      </c>
      <c r="F163" s="29"/>
      <c r="G163" s="40">
        <f>(H163*2)*1.22</f>
        <v>25.009999999999998</v>
      </c>
      <c r="H163" s="40">
        <v>10.25</v>
      </c>
      <c r="I163" s="30">
        <f t="shared" si="1"/>
        <v>0</v>
      </c>
      <c r="J163" s="34"/>
      <c r="K163" s="34"/>
      <c r="L163" s="34"/>
    </row>
    <row r="164" spans="1:12" x14ac:dyDescent="0.25">
      <c r="A164" s="31">
        <v>874805</v>
      </c>
      <c r="B164" s="27" t="s">
        <v>49</v>
      </c>
      <c r="C164" s="4" t="s">
        <v>98</v>
      </c>
      <c r="D164" s="31" t="s">
        <v>52</v>
      </c>
      <c r="E164" s="36">
        <v>5456</v>
      </c>
      <c r="F164" s="29"/>
      <c r="G164" s="40">
        <f>(H164*2)*1.22</f>
        <v>25.742000000000001</v>
      </c>
      <c r="H164" s="40">
        <v>10.55</v>
      </c>
      <c r="I164" s="30">
        <f t="shared" si="1"/>
        <v>0</v>
      </c>
      <c r="J164" s="34"/>
      <c r="K164" s="34"/>
      <c r="L164" s="34"/>
    </row>
    <row r="165" spans="1:12" x14ac:dyDescent="0.25">
      <c r="A165" s="3"/>
      <c r="B165" s="2"/>
      <c r="C165" s="2"/>
      <c r="D165" s="3"/>
      <c r="E165" s="14"/>
      <c r="F165" s="26"/>
      <c r="G165" s="39"/>
      <c r="H165" s="39"/>
      <c r="I165" s="8"/>
      <c r="J165" s="70"/>
      <c r="K165" s="70"/>
      <c r="L165" s="70"/>
    </row>
    <row r="166" spans="1:12" x14ac:dyDescent="0.25">
      <c r="A166" s="31">
        <v>874805</v>
      </c>
      <c r="B166" s="27" t="s">
        <v>49</v>
      </c>
      <c r="C166" s="4" t="s">
        <v>98</v>
      </c>
      <c r="D166" s="31" t="s">
        <v>53</v>
      </c>
      <c r="E166" s="36">
        <v>44</v>
      </c>
      <c r="F166" s="29"/>
      <c r="G166" s="40">
        <f>(H166*2)*1.22</f>
        <v>23.545999999999999</v>
      </c>
      <c r="H166" s="40">
        <v>9.65</v>
      </c>
      <c r="I166" s="30">
        <f t="shared" si="1"/>
        <v>0</v>
      </c>
      <c r="J166" s="34"/>
      <c r="K166" s="34"/>
      <c r="L166" s="34"/>
    </row>
    <row r="167" spans="1:12" x14ac:dyDescent="0.25">
      <c r="A167" s="31">
        <v>874805</v>
      </c>
      <c r="B167" s="27" t="s">
        <v>49</v>
      </c>
      <c r="C167" s="4" t="s">
        <v>98</v>
      </c>
      <c r="D167" s="31" t="s">
        <v>53</v>
      </c>
      <c r="E167" s="36">
        <v>4648</v>
      </c>
      <c r="F167" s="29"/>
      <c r="G167" s="40">
        <f>(H167*2)*1.22</f>
        <v>24.277999999999999</v>
      </c>
      <c r="H167" s="40">
        <v>9.9499999999999993</v>
      </c>
      <c r="I167" s="30">
        <f t="shared" si="1"/>
        <v>0</v>
      </c>
      <c r="J167" s="34"/>
      <c r="K167" s="34"/>
      <c r="L167" s="34"/>
    </row>
    <row r="168" spans="1:12" x14ac:dyDescent="0.25">
      <c r="A168" s="31">
        <v>874805</v>
      </c>
      <c r="B168" s="27" t="s">
        <v>49</v>
      </c>
      <c r="C168" s="4" t="s">
        <v>98</v>
      </c>
      <c r="D168" s="31" t="s">
        <v>53</v>
      </c>
      <c r="E168" s="36">
        <v>5052</v>
      </c>
      <c r="F168" s="29"/>
      <c r="G168" s="40">
        <f>(H168*2)*1.22</f>
        <v>25.009999999999998</v>
      </c>
      <c r="H168" s="40">
        <v>10.25</v>
      </c>
      <c r="I168" s="30">
        <f t="shared" si="1"/>
        <v>0</v>
      </c>
      <c r="J168" s="34"/>
      <c r="K168" s="34"/>
      <c r="L168" s="34"/>
    </row>
    <row r="169" spans="1:12" x14ac:dyDescent="0.25">
      <c r="A169" s="31">
        <v>874805</v>
      </c>
      <c r="B169" s="27" t="s">
        <v>49</v>
      </c>
      <c r="C169" s="4" t="s">
        <v>98</v>
      </c>
      <c r="D169" s="31" t="s">
        <v>53</v>
      </c>
      <c r="E169" s="36">
        <v>5456</v>
      </c>
      <c r="F169" s="29"/>
      <c r="G169" s="40">
        <f>(H169*2)*1.22</f>
        <v>25.742000000000001</v>
      </c>
      <c r="H169" s="40">
        <v>10.55</v>
      </c>
      <c r="I169" s="30">
        <f t="shared" si="1"/>
        <v>0</v>
      </c>
      <c r="J169" s="34"/>
      <c r="K169" s="34"/>
      <c r="L169" s="34"/>
    </row>
    <row r="170" spans="1:12" x14ac:dyDescent="0.25">
      <c r="B170" s="10"/>
      <c r="G170" s="12"/>
      <c r="H170" s="12"/>
    </row>
    <row r="171" spans="1:12" x14ac:dyDescent="0.25">
      <c r="A171" s="11"/>
      <c r="B171" s="10"/>
      <c r="D171" s="71" t="s">
        <v>107</v>
      </c>
      <c r="E171" s="17"/>
      <c r="F171" s="18">
        <f>SUM(F6:F170)</f>
        <v>0</v>
      </c>
      <c r="G171" s="72" t="s">
        <v>108</v>
      </c>
      <c r="H171" s="20"/>
      <c r="I171" s="59">
        <f>SUM(I5:I169)</f>
        <v>0</v>
      </c>
    </row>
    <row r="172" spans="1:12" x14ac:dyDescent="0.25">
      <c r="B172" s="10"/>
    </row>
    <row r="173" spans="1:12" x14ac:dyDescent="0.25">
      <c r="B173" s="10"/>
      <c r="G173" s="57" t="s">
        <v>109</v>
      </c>
      <c r="I173" s="19">
        <f>I171-(I171*0.1)</f>
        <v>0</v>
      </c>
    </row>
  </sheetData>
  <mergeCells count="8">
    <mergeCell ref="B1:C1"/>
    <mergeCell ref="A2:I2"/>
    <mergeCell ref="J102:L104"/>
    <mergeCell ref="J52:L54"/>
    <mergeCell ref="J81:L83"/>
    <mergeCell ref="J14:L16"/>
    <mergeCell ref="J18:L20"/>
    <mergeCell ref="J31:L3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8"/>
  <sheetViews>
    <sheetView workbookViewId="0">
      <selection activeCell="M19" sqref="M19"/>
    </sheetView>
  </sheetViews>
  <sheetFormatPr defaultColWidth="11.42578125" defaultRowHeight="23.25" x14ac:dyDescent="0.35"/>
  <cols>
    <col min="1" max="1" width="33.85546875" style="21" bestFit="1" customWidth="1"/>
    <col min="2" max="2" width="13.7109375" style="21" customWidth="1"/>
    <col min="3" max="3" width="17.28515625" style="22" bestFit="1" customWidth="1"/>
    <col min="4" max="16384" width="11.42578125" style="21"/>
  </cols>
  <sheetData>
    <row r="1" spans="1:3" x14ac:dyDescent="0.35">
      <c r="A1" s="82" t="s">
        <v>9</v>
      </c>
      <c r="B1" s="82"/>
      <c r="C1" s="82"/>
    </row>
    <row r="3" spans="1:3" ht="22.5" customHeight="1" x14ac:dyDescent="0.35">
      <c r="B3" s="21" t="s">
        <v>7</v>
      </c>
      <c r="C3" s="22" t="s">
        <v>110</v>
      </c>
    </row>
    <row r="5" spans="1:3" x14ac:dyDescent="0.35">
      <c r="A5" s="21" t="s">
        <v>1</v>
      </c>
      <c r="B5" s="21">
        <f>'Intimo donna'!F223</f>
        <v>0</v>
      </c>
      <c r="C5" s="22">
        <f>'Intimo donna'!I225</f>
        <v>0</v>
      </c>
    </row>
    <row r="6" spans="1:3" x14ac:dyDescent="0.35">
      <c r="A6" s="21" t="s">
        <v>111</v>
      </c>
      <c r="B6" s="21">
        <f>'Intimo Uomo'!F171</f>
        <v>0</v>
      </c>
      <c r="C6" s="22">
        <f>'Intimo Uomo'!I173</f>
        <v>0</v>
      </c>
    </row>
    <row r="8" spans="1:3" x14ac:dyDescent="0.35">
      <c r="A8" s="23" t="s">
        <v>112</v>
      </c>
      <c r="B8" s="23">
        <f>SUM(B4:B7)</f>
        <v>0</v>
      </c>
      <c r="C8" s="24">
        <f>SUM(C4:C7)</f>
        <v>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Intimo donna</vt:lpstr>
      <vt:lpstr>Intimo Uomo</vt:lpstr>
      <vt:lpstr>Totale</vt:lpstr>
      <vt:lpstr>'Intimo donna'!Titoli_stampa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Hannig</dc:creator>
  <cp:keywords/>
  <dc:description/>
  <cp:lastModifiedBy>Lucia Monterosso</cp:lastModifiedBy>
  <cp:revision/>
  <cp:lastPrinted>2021-02-04T07:44:14Z</cp:lastPrinted>
  <dcterms:created xsi:type="dcterms:W3CDTF">2015-09-25T08:50:22Z</dcterms:created>
  <dcterms:modified xsi:type="dcterms:W3CDTF">2021-02-04T07:47:14Z</dcterms:modified>
  <cp:category/>
  <cp:contentStatus/>
</cp:coreProperties>
</file>